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tabRatio="717" activeTab="1"/>
  </bookViews>
  <sheets>
    <sheet name="Bursat sipas viteve" sheetId="1" r:id="rId1"/>
    <sheet name="Raportimi sipas grup. pefitues" sheetId="2" r:id="rId2"/>
  </sheets>
  <definedNames/>
  <calcPr fullCalcOnLoad="1"/>
</workbook>
</file>

<file path=xl/sharedStrings.xml><?xml version="1.0" encoding="utf-8"?>
<sst xmlns="http://schemas.openxmlformats.org/spreadsheetml/2006/main" count="289" uniqueCount="119">
  <si>
    <t>Gjithsej</t>
  </si>
  <si>
    <t>Femra</t>
  </si>
  <si>
    <t>Nr.</t>
  </si>
  <si>
    <t>STUDENTË BURSISTË</t>
  </si>
  <si>
    <t xml:space="preserve">Emri i Lokalitetit / Vendndodhjes </t>
  </si>
  <si>
    <t>Viti i pare</t>
  </si>
  <si>
    <t>Viti i dyte</t>
  </si>
  <si>
    <t>Viti i trete</t>
  </si>
  <si>
    <t>Viti i kater</t>
  </si>
  <si>
    <t>Viti i peste</t>
  </si>
  <si>
    <t>Me burse</t>
  </si>
  <si>
    <t>Me gjysem burse</t>
  </si>
  <si>
    <t>Numri i studenteve qe perjashtohen nga tarifa e shkollimit</t>
  </si>
  <si>
    <t>Emertimi I IAL</t>
  </si>
  <si>
    <t>Niveli I studimit</t>
  </si>
  <si>
    <t>Femije I Policit te vrare ne detyre</t>
  </si>
  <si>
    <t>Studente me mesatare mbi  9 nga programet e mesuesise</t>
  </si>
  <si>
    <t>Total</t>
  </si>
  <si>
    <t>Studente me aftesi te kufizuar</t>
  </si>
  <si>
    <t>Studente ku familjaret perfitojne ndihme ekonomike  te plote</t>
  </si>
  <si>
    <t>Studente ku familjaret perfitojne ndihme ekonomike  te pjesshme</t>
  </si>
  <si>
    <t>Studente deri 25 vjeç me nje prind me te ardhura vjetore te vogla</t>
  </si>
  <si>
    <t>Studente deri 25 vjeç qe kane humbur kujdestarine prinderore me vendim gjykate te formes se prere</t>
  </si>
  <si>
    <t>Studente deri 25 vjec qe jane indetifikuar si viktima te trafikut  te qenieve njerezore</t>
  </si>
  <si>
    <t>Studente femijeve te punonjesve qe kane humbur jeten ne krye te detyres</t>
  </si>
  <si>
    <t>Studente rome dhe egjiptiane</t>
  </si>
  <si>
    <t>Studente te femijeve te ish te denuarve politik nga sistemi komunist</t>
  </si>
  <si>
    <t>Studente te shkelqyer me mesatare note 10</t>
  </si>
  <si>
    <t>Studente me prinder me aftesi te kufizuar</t>
  </si>
  <si>
    <t>Emertimi</t>
  </si>
  <si>
    <t>Niveli Bachelor</t>
  </si>
  <si>
    <t>Studente te shkelqyer nga sistemi I arsimit te mesem ne te larte</t>
  </si>
  <si>
    <t>Nga keto Studente me mesatare mbi 9 nga sistemi I arsimit te mesem te larte qe kane zgjedhur programet mesuesi</t>
  </si>
  <si>
    <t>Student me te dy prinderit pensioniste</t>
  </si>
  <si>
    <t>Studente me nje prind pensionist dhe prindi tjeter nuk jeton</t>
  </si>
  <si>
    <t>Studentet te cilet jane te tretet e lart ne radhen e familjeve mbi tre femije ku dy femijet e pare jane studente ne IAL Publike</t>
  </si>
  <si>
    <t>Studente te cilet kane fituar statusin e jetimit deri 25 vjeç</t>
  </si>
  <si>
    <t>Bashkeshortet te cilet kane femije dhe i kane te dy studente</t>
  </si>
  <si>
    <t>Studente me prinder ish te denuar politike nga sistemi komunist me heqje lirie</t>
  </si>
  <si>
    <t>Studente me  prinder te denuar politike me heqje lirie</t>
  </si>
  <si>
    <t>Studente te shkelqyer me mesatare vjetore note te ponderuar  9-10</t>
  </si>
  <si>
    <t>STUDENTË TË PËRJASHTUAR NGA TARIFA E SHKOLLIMIT</t>
  </si>
  <si>
    <t>Te perjashtuar nga tarifa e shkollimit sipas viteve</t>
  </si>
  <si>
    <t>Institucioni i Arsimit te Larte…………………………………….</t>
  </si>
  <si>
    <t>Studente me burse sipas kategorive te perfitimit te burses</t>
  </si>
  <si>
    <t>Studente te perjashtuar nga tarifa e shkollimit Total</t>
  </si>
  <si>
    <t>Studente qe trajton me burse  Total</t>
  </si>
  <si>
    <t>IAL…………………………………….</t>
  </si>
  <si>
    <t>IAL………………………………..</t>
  </si>
  <si>
    <t>Niveli i pare i studimeve</t>
  </si>
  <si>
    <t>Te dhena per studentet me burse viti akademik 2019 2020</t>
  </si>
  <si>
    <t>VITI AKADEMIK 2019-2020</t>
  </si>
  <si>
    <t>Te dhena per studentet  te perjashtuar nga tarifa e shkollimit 2019 2020</t>
  </si>
  <si>
    <t>Fakulteti I Inxhinierise Elektrike</t>
  </si>
  <si>
    <t>Bachelor</t>
  </si>
  <si>
    <t xml:space="preserve">Master Profesional </t>
  </si>
  <si>
    <t xml:space="preserve">Master Shkencor </t>
  </si>
  <si>
    <t>Energjitike</t>
  </si>
  <si>
    <t>Industri</t>
  </si>
  <si>
    <t>Mekatronike</t>
  </si>
  <si>
    <t xml:space="preserve">Master shkencor </t>
  </si>
  <si>
    <t xml:space="preserve">master profesional </t>
  </si>
  <si>
    <t>Fakultetii Inxhinierise Matematike dhe Fizike</t>
  </si>
  <si>
    <t>Master Shkencor</t>
  </si>
  <si>
    <t>Inxhin.Matematike</t>
  </si>
  <si>
    <t>Inxhin.Fizike</t>
  </si>
  <si>
    <t xml:space="preserve">Inxh.Matematike </t>
  </si>
  <si>
    <t>Inxh.Fizike</t>
  </si>
  <si>
    <t>Master profesional</t>
  </si>
  <si>
    <t>Fakulteti I inxhinierise Mekanike</t>
  </si>
  <si>
    <t>MSH</t>
  </si>
  <si>
    <t xml:space="preserve"> Inxhinieri Ekonomike</t>
  </si>
  <si>
    <t xml:space="preserve"> Inxhinieri Mekanike</t>
  </si>
  <si>
    <t xml:space="preserve"> Inxhinieri Materiale</t>
  </si>
  <si>
    <t xml:space="preserve"> Inxhinieri Tekstil dhe Mode</t>
  </si>
  <si>
    <t>Fakulteti I Inxhinierise Mekanike</t>
  </si>
  <si>
    <t>Inxhinieri Ekonomike</t>
  </si>
  <si>
    <t>Inxhinieri Tekstil dhe Mode</t>
  </si>
  <si>
    <t>Inxhinieri Materiale</t>
  </si>
  <si>
    <t>Menaxhim Energjie</t>
  </si>
  <si>
    <t>Konstruksione dhe mjete levizese</t>
  </si>
  <si>
    <t>Prodhim dhe menaxhim</t>
  </si>
  <si>
    <t>Inxhinieri Energjitike</t>
  </si>
  <si>
    <t xml:space="preserve"> MP Inxhinieri Energjitike</t>
  </si>
  <si>
    <t>Fakulteti I Teknologjise se Informacionit</t>
  </si>
  <si>
    <t xml:space="preserve">Inxhinieri  Elektronike </t>
  </si>
  <si>
    <t>InxhinieriTelekomunikacion</t>
  </si>
  <si>
    <t>Inxhinieri  Informatike</t>
  </si>
  <si>
    <t>Master  Shkencor</t>
  </si>
  <si>
    <t>Master Profesional</t>
  </si>
  <si>
    <t xml:space="preserve">Master  Shkencor </t>
  </si>
  <si>
    <t>Fakulteti Artkitektures dhe Urbanistikes</t>
  </si>
  <si>
    <t>Bachelor  Dizanj</t>
  </si>
  <si>
    <t>Bachelor  Dizajn</t>
  </si>
  <si>
    <t>Niveli Master</t>
  </si>
  <si>
    <t xml:space="preserve">Master Arkitekture </t>
  </si>
  <si>
    <t>Master  Urbanistike</t>
  </si>
  <si>
    <t>Dizajn</t>
  </si>
  <si>
    <t>Fakulteti Arkitektures dhe Urbanistikes</t>
  </si>
  <si>
    <t>Master Urbanistike</t>
  </si>
  <si>
    <t>Fakulteti Inxhinierise se Ndertimit</t>
  </si>
  <si>
    <t>Inxhinieri Ndertimit</t>
  </si>
  <si>
    <t>Inxhinieri Mjedisi</t>
  </si>
  <si>
    <t>Inxhinieri Hidroteknike</t>
  </si>
  <si>
    <t>Inxhinieri Gjeodezi</t>
  </si>
  <si>
    <t>Niveli Master Shkencor</t>
  </si>
  <si>
    <t>Inxhinieri Ndertimi Strukture</t>
  </si>
  <si>
    <t>Inxhinieri Mjedisi Energjitike</t>
  </si>
  <si>
    <t>Inxhinieri Mjedisi Trajtim Uji</t>
  </si>
  <si>
    <t>Fakulteti I Gjeologjise dhe Minierave</t>
  </si>
  <si>
    <t>Me reduktim 50% tarifa e shkollimit sipas viteve</t>
  </si>
  <si>
    <t>Fakulteti I Gjeologjise dhe I Minierave</t>
  </si>
  <si>
    <t>Gjeoinformatike</t>
  </si>
  <si>
    <t xml:space="preserve">Gjeologjike </t>
  </si>
  <si>
    <t>Burime Minerare</t>
  </si>
  <si>
    <t xml:space="preserve">Nafte </t>
  </si>
  <si>
    <t>Gjeomjedis</t>
  </si>
  <si>
    <t xml:space="preserve">Cikli II Master </t>
  </si>
  <si>
    <t>Numri i studenteve me reduktim 50% nga tarifa e shkollimit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</si>
</sst>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</numFmts>
  <fonts count="4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46" fillId="8" borderId="20" xfId="0" applyFont="1" applyFill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6" fillId="0" borderId="0" xfId="0" applyFont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7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14" borderId="19" xfId="0" applyFill="1" applyBorder="1" applyAlignment="1">
      <alignment/>
    </xf>
    <xf numFmtId="0" fontId="0" fillId="14" borderId="19" xfId="0" applyFont="1" applyFill="1" applyBorder="1" applyAlignment="1">
      <alignment/>
    </xf>
    <xf numFmtId="0" fontId="7" fillId="14" borderId="19" xfId="0" applyFont="1" applyFill="1" applyBorder="1" applyAlignment="1">
      <alignment/>
    </xf>
    <xf numFmtId="0" fontId="8" fillId="14" borderId="19" xfId="0" applyFont="1" applyFill="1" applyBorder="1" applyAlignment="1">
      <alignment/>
    </xf>
    <xf numFmtId="0" fontId="0" fillId="14" borderId="0" xfId="0" applyFill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1" fillId="33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47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left"/>
    </xf>
    <xf numFmtId="0" fontId="1" fillId="0" borderId="42" xfId="0" applyFont="1" applyFill="1" applyBorder="1" applyAlignment="1">
      <alignment/>
    </xf>
    <xf numFmtId="0" fontId="7" fillId="8" borderId="19" xfId="0" applyFont="1" applyFill="1" applyBorder="1" applyAlignment="1">
      <alignment horizontal="center"/>
    </xf>
    <xf numFmtId="0" fontId="46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8" borderId="46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44" fillId="35" borderId="46" xfId="0" applyFont="1" applyFill="1" applyBorder="1" applyAlignment="1">
      <alignment horizontal="center"/>
    </xf>
    <xf numFmtId="0" fontId="44" fillId="35" borderId="47" xfId="0" applyFont="1" applyFill="1" applyBorder="1" applyAlignment="1">
      <alignment horizontal="center"/>
    </xf>
    <xf numFmtId="0" fontId="44" fillId="35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zoomScale="86" zoomScaleNormal="86" zoomScalePageLayoutView="0" workbookViewId="0" topLeftCell="A47">
      <selection activeCell="B78" sqref="B78"/>
    </sheetView>
  </sheetViews>
  <sheetFormatPr defaultColWidth="4.57421875" defaultRowHeight="12.75"/>
  <cols>
    <col min="1" max="1" width="3.140625" style="1" bestFit="1" customWidth="1"/>
    <col min="2" max="2" width="35.57421875" style="1" customWidth="1"/>
    <col min="3" max="3" width="16.421875" style="1" customWidth="1"/>
    <col min="4" max="23" width="6.57421875" style="6" customWidth="1"/>
    <col min="24" max="24" width="4.57421875" style="1" customWidth="1"/>
    <col min="25" max="25" width="6.28125" style="1" customWidth="1"/>
    <col min="26" max="26" width="4.57421875" style="1" customWidth="1"/>
    <col min="27" max="27" width="8.57421875" style="1" customWidth="1"/>
    <col min="28" max="16384" width="4.57421875" style="1" customWidth="1"/>
  </cols>
  <sheetData>
    <row r="1" spans="1:3" ht="12.75">
      <c r="A1" s="5" t="s">
        <v>3</v>
      </c>
      <c r="B1" s="5"/>
      <c r="C1" s="5"/>
    </row>
    <row r="2" spans="1:23" s="2" customFormat="1" ht="16.5" customHeight="1">
      <c r="A2" s="5" t="s">
        <v>51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4" spans="1:23" ht="12.75">
      <c r="A4" s="81" t="s">
        <v>2</v>
      </c>
      <c r="B4" s="83" t="s">
        <v>29</v>
      </c>
      <c r="C4" s="84" t="s">
        <v>4</v>
      </c>
      <c r="D4" s="87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88"/>
    </row>
    <row r="5" spans="1:27" ht="12.75" customHeight="1">
      <c r="A5" s="82"/>
      <c r="B5" s="83"/>
      <c r="C5" s="85"/>
      <c r="D5" s="75" t="s">
        <v>5</v>
      </c>
      <c r="E5" s="78"/>
      <c r="F5" s="78"/>
      <c r="G5" s="79"/>
      <c r="H5" s="75" t="s">
        <v>6</v>
      </c>
      <c r="I5" s="78"/>
      <c r="J5" s="78"/>
      <c r="K5" s="79"/>
      <c r="L5" s="75" t="s">
        <v>7</v>
      </c>
      <c r="M5" s="78"/>
      <c r="N5" s="78"/>
      <c r="O5" s="79"/>
      <c r="P5" s="75" t="s">
        <v>8</v>
      </c>
      <c r="Q5" s="78"/>
      <c r="R5" s="78"/>
      <c r="S5" s="79"/>
      <c r="T5" s="75" t="s">
        <v>9</v>
      </c>
      <c r="U5" s="76"/>
      <c r="V5" s="76"/>
      <c r="W5" s="77"/>
      <c r="X5" s="75" t="s">
        <v>17</v>
      </c>
      <c r="Y5" s="76"/>
      <c r="Z5" s="76"/>
      <c r="AA5" s="77"/>
    </row>
    <row r="6" spans="1:27" ht="79.5" customHeight="1">
      <c r="A6" s="82"/>
      <c r="B6" s="83"/>
      <c r="C6" s="86"/>
      <c r="D6" s="75" t="s">
        <v>10</v>
      </c>
      <c r="E6" s="78"/>
      <c r="F6" s="78" t="s">
        <v>11</v>
      </c>
      <c r="G6" s="79"/>
      <c r="H6" s="75" t="s">
        <v>10</v>
      </c>
      <c r="I6" s="78"/>
      <c r="J6" s="78" t="s">
        <v>11</v>
      </c>
      <c r="K6" s="79"/>
      <c r="L6" s="75" t="s">
        <v>10</v>
      </c>
      <c r="M6" s="78"/>
      <c r="N6" s="78" t="s">
        <v>11</v>
      </c>
      <c r="O6" s="79"/>
      <c r="P6" s="75" t="s">
        <v>10</v>
      </c>
      <c r="Q6" s="78"/>
      <c r="R6" s="78" t="s">
        <v>11</v>
      </c>
      <c r="S6" s="79"/>
      <c r="T6" s="75" t="s">
        <v>10</v>
      </c>
      <c r="U6" s="78"/>
      <c r="V6" s="78" t="s">
        <v>11</v>
      </c>
      <c r="W6" s="79"/>
      <c r="X6" s="75" t="s">
        <v>10</v>
      </c>
      <c r="Y6" s="78"/>
      <c r="Z6" s="78" t="s">
        <v>11</v>
      </c>
      <c r="AA6" s="79"/>
    </row>
    <row r="7" spans="1:27" ht="16.5" customHeight="1">
      <c r="A7" s="3"/>
      <c r="B7" s="4" t="s">
        <v>47</v>
      </c>
      <c r="C7" s="9"/>
      <c r="D7" s="17" t="s">
        <v>0</v>
      </c>
      <c r="E7" s="18" t="s">
        <v>1</v>
      </c>
      <c r="F7" s="18" t="s">
        <v>0</v>
      </c>
      <c r="G7" s="19" t="s">
        <v>1</v>
      </c>
      <c r="H7" s="17" t="s">
        <v>0</v>
      </c>
      <c r="I7" s="18" t="s">
        <v>1</v>
      </c>
      <c r="J7" s="18" t="s">
        <v>0</v>
      </c>
      <c r="K7" s="19" t="s">
        <v>1</v>
      </c>
      <c r="L7" s="17" t="s">
        <v>0</v>
      </c>
      <c r="M7" s="18" t="s">
        <v>1</v>
      </c>
      <c r="N7" s="18" t="s">
        <v>0</v>
      </c>
      <c r="O7" s="19" t="s">
        <v>1</v>
      </c>
      <c r="P7" s="17" t="s">
        <v>0</v>
      </c>
      <c r="Q7" s="18" t="s">
        <v>1</v>
      </c>
      <c r="R7" s="18" t="s">
        <v>0</v>
      </c>
      <c r="S7" s="19" t="s">
        <v>1</v>
      </c>
      <c r="T7" s="17" t="s">
        <v>0</v>
      </c>
      <c r="U7" s="18" t="s">
        <v>1</v>
      </c>
      <c r="V7" s="18" t="s">
        <v>0</v>
      </c>
      <c r="W7" s="19" t="s">
        <v>1</v>
      </c>
      <c r="X7" s="17" t="s">
        <v>0</v>
      </c>
      <c r="Y7" s="18" t="s">
        <v>1</v>
      </c>
      <c r="Z7" s="18" t="s">
        <v>0</v>
      </c>
      <c r="AA7" s="19" t="s">
        <v>1</v>
      </c>
    </row>
    <row r="8" spans="1:27" ht="16.5" customHeight="1">
      <c r="A8" s="3">
        <v>1</v>
      </c>
      <c r="B8" s="33" t="s">
        <v>53</v>
      </c>
      <c r="C8" s="9"/>
      <c r="D8" s="14">
        <v>75</v>
      </c>
      <c r="E8" s="15">
        <v>8</v>
      </c>
      <c r="F8" s="15"/>
      <c r="G8" s="16"/>
      <c r="H8" s="14">
        <v>19</v>
      </c>
      <c r="I8" s="15">
        <v>3</v>
      </c>
      <c r="J8" s="15"/>
      <c r="K8" s="16"/>
      <c r="L8" s="14">
        <v>17</v>
      </c>
      <c r="M8" s="15">
        <v>1</v>
      </c>
      <c r="N8" s="15"/>
      <c r="O8" s="16"/>
      <c r="P8" s="14"/>
      <c r="Q8" s="15"/>
      <c r="R8" s="15"/>
      <c r="S8" s="16"/>
      <c r="T8" s="14"/>
      <c r="U8" s="15"/>
      <c r="V8" s="15"/>
      <c r="W8" s="16"/>
      <c r="X8" s="14"/>
      <c r="Y8" s="15"/>
      <c r="Z8" s="15"/>
      <c r="AA8" s="16"/>
    </row>
    <row r="9" spans="1:27" ht="12.75">
      <c r="A9" s="3">
        <v>2</v>
      </c>
      <c r="B9" s="33" t="s">
        <v>62</v>
      </c>
      <c r="C9" s="9"/>
      <c r="D9" s="34">
        <v>20</v>
      </c>
      <c r="E9" s="35">
        <v>12</v>
      </c>
      <c r="F9" s="35"/>
      <c r="G9" s="36"/>
      <c r="H9" s="34">
        <v>19</v>
      </c>
      <c r="I9" s="35">
        <v>14</v>
      </c>
      <c r="J9" s="35"/>
      <c r="K9" s="36"/>
      <c r="L9" s="34">
        <v>20</v>
      </c>
      <c r="M9" s="35">
        <v>12</v>
      </c>
      <c r="N9" s="35"/>
      <c r="O9" s="36"/>
      <c r="P9" s="34"/>
      <c r="Q9" s="35"/>
      <c r="R9" s="35"/>
      <c r="S9" s="36"/>
      <c r="T9" s="34"/>
      <c r="U9" s="35"/>
      <c r="V9" s="35"/>
      <c r="W9" s="36"/>
      <c r="X9" s="34">
        <f>D9+H9+L9</f>
        <v>59</v>
      </c>
      <c r="Y9" s="35">
        <f>E9+I9+M9</f>
        <v>38</v>
      </c>
      <c r="Z9" s="35"/>
      <c r="AA9" s="36"/>
    </row>
    <row r="10" spans="1:27" ht="12.75">
      <c r="A10" s="3">
        <v>3</v>
      </c>
      <c r="B10" s="33" t="s">
        <v>69</v>
      </c>
      <c r="C10" s="9"/>
      <c r="D10" s="25">
        <v>107</v>
      </c>
      <c r="E10" s="26">
        <v>51</v>
      </c>
      <c r="F10" s="26"/>
      <c r="G10" s="27"/>
      <c r="H10" s="25">
        <v>29</v>
      </c>
      <c r="I10" s="26">
        <v>13</v>
      </c>
      <c r="J10" s="26"/>
      <c r="K10" s="27"/>
      <c r="L10" s="25">
        <v>35</v>
      </c>
      <c r="M10" s="26">
        <v>15</v>
      </c>
      <c r="N10" s="26"/>
      <c r="O10" s="27"/>
      <c r="P10" s="25"/>
      <c r="Q10" s="26"/>
      <c r="R10" s="26"/>
      <c r="S10" s="27"/>
      <c r="T10" s="25"/>
      <c r="U10" s="26"/>
      <c r="V10" s="26"/>
      <c r="W10" s="27"/>
      <c r="X10" s="25"/>
      <c r="Y10" s="26"/>
      <c r="Z10" s="26"/>
      <c r="AA10" s="27"/>
    </row>
    <row r="11" spans="1:27" ht="12.75">
      <c r="A11" s="3">
        <v>4</v>
      </c>
      <c r="B11" s="46" t="s">
        <v>84</v>
      </c>
      <c r="C11" s="44"/>
      <c r="D11" s="45">
        <f>D12+D13+D14</f>
        <v>292</v>
      </c>
      <c r="E11" s="45">
        <f>E12+E13+E14</f>
        <v>151</v>
      </c>
      <c r="F11" s="45"/>
      <c r="G11" s="45"/>
      <c r="H11" s="45">
        <v>44</v>
      </c>
      <c r="I11" s="45">
        <v>25</v>
      </c>
      <c r="J11" s="45"/>
      <c r="K11" s="45"/>
      <c r="L11" s="45">
        <v>30</v>
      </c>
      <c r="M11" s="45">
        <v>18</v>
      </c>
      <c r="N11" s="45"/>
      <c r="O11" s="45"/>
      <c r="P11" s="10"/>
      <c r="Q11" s="7"/>
      <c r="R11" s="7"/>
      <c r="S11" s="11"/>
      <c r="T11" s="10"/>
      <c r="U11" s="7"/>
      <c r="V11" s="7"/>
      <c r="W11" s="11"/>
      <c r="X11" s="45">
        <f>L11+P11+T11</f>
        <v>30</v>
      </c>
      <c r="Y11" s="45">
        <f>M11+Q11+U11</f>
        <v>18</v>
      </c>
      <c r="Z11" s="45">
        <f>N11+R11+V11</f>
        <v>0</v>
      </c>
      <c r="AA11" s="45">
        <f>O11+S11+W11</f>
        <v>0</v>
      </c>
    </row>
    <row r="12" spans="1:27" ht="12.75">
      <c r="A12" s="3"/>
      <c r="B12" s="23" t="s">
        <v>85</v>
      </c>
      <c r="C12" s="44"/>
      <c r="D12" s="20">
        <v>100</v>
      </c>
      <c r="E12" s="20">
        <v>36</v>
      </c>
      <c r="F12" s="45"/>
      <c r="G12" s="45"/>
      <c r="H12" s="45">
        <v>10</v>
      </c>
      <c r="I12" s="45">
        <v>7</v>
      </c>
      <c r="J12" s="45"/>
      <c r="K12" s="45"/>
      <c r="L12" s="45">
        <v>11</v>
      </c>
      <c r="M12" s="45">
        <v>5</v>
      </c>
      <c r="N12" s="45"/>
      <c r="O12" s="45"/>
      <c r="P12" s="10"/>
      <c r="Q12" s="7"/>
      <c r="R12" s="7"/>
      <c r="S12" s="11"/>
      <c r="T12" s="10"/>
      <c r="U12" s="7"/>
      <c r="V12" s="7"/>
      <c r="W12" s="11"/>
      <c r="X12" s="45">
        <f aca="true" t="shared" si="0" ref="X12:AA14">L12+P12+T12</f>
        <v>11</v>
      </c>
      <c r="Y12" s="45">
        <f t="shared" si="0"/>
        <v>5</v>
      </c>
      <c r="Z12" s="45">
        <f t="shared" si="0"/>
        <v>0</v>
      </c>
      <c r="AA12" s="45">
        <f t="shared" si="0"/>
        <v>0</v>
      </c>
    </row>
    <row r="13" spans="1:27" ht="12.75">
      <c r="A13" s="3"/>
      <c r="B13" s="23" t="s">
        <v>86</v>
      </c>
      <c r="C13" s="44"/>
      <c r="D13" s="20">
        <v>94</v>
      </c>
      <c r="E13" s="20">
        <v>64</v>
      </c>
      <c r="F13" s="45"/>
      <c r="G13" s="45"/>
      <c r="H13" s="45">
        <v>17</v>
      </c>
      <c r="I13" s="45">
        <v>9</v>
      </c>
      <c r="J13" s="45"/>
      <c r="K13" s="45"/>
      <c r="L13" s="45">
        <v>9</v>
      </c>
      <c r="M13" s="45">
        <v>7</v>
      </c>
      <c r="N13" s="45"/>
      <c r="O13" s="45"/>
      <c r="P13" s="10"/>
      <c r="Q13" s="7"/>
      <c r="R13" s="7"/>
      <c r="S13" s="11"/>
      <c r="T13" s="10"/>
      <c r="U13" s="7"/>
      <c r="V13" s="7"/>
      <c r="W13" s="11"/>
      <c r="X13" s="45">
        <f t="shared" si="0"/>
        <v>9</v>
      </c>
      <c r="Y13" s="45">
        <f t="shared" si="0"/>
        <v>7</v>
      </c>
      <c r="Z13" s="45">
        <f t="shared" si="0"/>
        <v>0</v>
      </c>
      <c r="AA13" s="45">
        <f t="shared" si="0"/>
        <v>0</v>
      </c>
    </row>
    <row r="14" spans="1:27" ht="12.75">
      <c r="A14" s="3"/>
      <c r="B14" s="23" t="s">
        <v>87</v>
      </c>
      <c r="C14" s="44"/>
      <c r="D14" s="20">
        <v>98</v>
      </c>
      <c r="E14" s="20">
        <v>51</v>
      </c>
      <c r="F14" s="45"/>
      <c r="G14" s="45"/>
      <c r="H14" s="45">
        <v>17</v>
      </c>
      <c r="I14" s="45">
        <v>9</v>
      </c>
      <c r="J14" s="45"/>
      <c r="K14" s="45"/>
      <c r="L14" s="45">
        <v>10</v>
      </c>
      <c r="M14" s="45">
        <v>6</v>
      </c>
      <c r="N14" s="45"/>
      <c r="O14" s="45"/>
      <c r="P14" s="10"/>
      <c r="Q14" s="7"/>
      <c r="R14" s="7"/>
      <c r="S14" s="11"/>
      <c r="T14" s="10"/>
      <c r="U14" s="7"/>
      <c r="V14" s="7"/>
      <c r="W14" s="11"/>
      <c r="X14" s="45">
        <f t="shared" si="0"/>
        <v>10</v>
      </c>
      <c r="Y14" s="45">
        <f t="shared" si="0"/>
        <v>6</v>
      </c>
      <c r="Z14" s="45">
        <f t="shared" si="0"/>
        <v>0</v>
      </c>
      <c r="AA14" s="45">
        <f t="shared" si="0"/>
        <v>0</v>
      </c>
    </row>
    <row r="15" spans="1:27" ht="12.75">
      <c r="A15" s="3">
        <v>5</v>
      </c>
      <c r="B15" s="33" t="s">
        <v>91</v>
      </c>
      <c r="C15" s="9"/>
      <c r="D15" s="10"/>
      <c r="E15" s="7"/>
      <c r="F15" s="7"/>
      <c r="G15" s="11"/>
      <c r="H15" s="10"/>
      <c r="I15" s="7"/>
      <c r="J15" s="7"/>
      <c r="K15" s="11"/>
      <c r="L15" s="10"/>
      <c r="M15" s="7"/>
      <c r="N15" s="7"/>
      <c r="O15" s="11"/>
      <c r="P15" s="10"/>
      <c r="Q15" s="7"/>
      <c r="R15" s="7"/>
      <c r="S15" s="11"/>
      <c r="T15" s="10"/>
      <c r="U15" s="7"/>
      <c r="V15" s="7"/>
      <c r="W15" s="11"/>
      <c r="X15" s="10"/>
      <c r="Y15" s="7"/>
      <c r="Z15" s="7"/>
      <c r="AA15" s="11"/>
    </row>
    <row r="16" spans="1:27" ht="12.75">
      <c r="A16" s="3"/>
      <c r="B16" s="38" t="s">
        <v>93</v>
      </c>
      <c r="C16" s="9"/>
      <c r="D16" s="10">
        <v>4</v>
      </c>
      <c r="E16" s="7">
        <v>4</v>
      </c>
      <c r="F16" s="7"/>
      <c r="G16" s="11"/>
      <c r="H16" s="10">
        <v>2</v>
      </c>
      <c r="I16" s="7">
        <v>2</v>
      </c>
      <c r="J16" s="7"/>
      <c r="K16" s="11"/>
      <c r="L16" s="10">
        <v>5</v>
      </c>
      <c r="M16" s="7">
        <v>4</v>
      </c>
      <c r="N16" s="7"/>
      <c r="O16" s="11"/>
      <c r="P16" s="10"/>
      <c r="Q16" s="7"/>
      <c r="R16" s="7"/>
      <c r="S16" s="11"/>
      <c r="T16" s="10"/>
      <c r="U16" s="7"/>
      <c r="V16" s="7"/>
      <c r="W16" s="11"/>
      <c r="X16" s="10">
        <v>11</v>
      </c>
      <c r="Y16" s="7">
        <v>10</v>
      </c>
      <c r="Z16" s="7"/>
      <c r="AA16" s="11"/>
    </row>
    <row r="17" spans="1:27" ht="12.75">
      <c r="A17" s="3"/>
      <c r="B17" s="4" t="s">
        <v>94</v>
      </c>
      <c r="C17" s="9"/>
      <c r="D17" s="10"/>
      <c r="E17" s="7"/>
      <c r="F17" s="7"/>
      <c r="G17" s="11"/>
      <c r="H17" s="10"/>
      <c r="I17" s="7"/>
      <c r="J17" s="7"/>
      <c r="K17" s="11"/>
      <c r="L17" s="10"/>
      <c r="M17" s="7"/>
      <c r="N17" s="7"/>
      <c r="O17" s="11"/>
      <c r="P17" s="10"/>
      <c r="Q17" s="7"/>
      <c r="R17" s="7"/>
      <c r="S17" s="11"/>
      <c r="T17" s="10"/>
      <c r="U17" s="7"/>
      <c r="V17" s="7"/>
      <c r="W17" s="11"/>
      <c r="X17" s="10"/>
      <c r="Y17" s="7"/>
      <c r="Z17" s="7"/>
      <c r="AA17" s="11"/>
    </row>
    <row r="18" spans="1:27" ht="12.75">
      <c r="A18" s="3"/>
      <c r="B18" s="29" t="s">
        <v>95</v>
      </c>
      <c r="C18" s="9"/>
      <c r="D18" s="10">
        <v>71</v>
      </c>
      <c r="E18" s="7">
        <v>58</v>
      </c>
      <c r="F18" s="7"/>
      <c r="G18" s="11"/>
      <c r="H18" s="10">
        <v>7</v>
      </c>
      <c r="I18" s="7">
        <v>6</v>
      </c>
      <c r="J18" s="7"/>
      <c r="K18" s="11"/>
      <c r="L18" s="10">
        <v>11</v>
      </c>
      <c r="M18" s="7">
        <v>10</v>
      </c>
      <c r="N18" s="7"/>
      <c r="O18" s="11"/>
      <c r="P18" s="10">
        <v>19</v>
      </c>
      <c r="Q18" s="7">
        <v>13</v>
      </c>
      <c r="R18" s="7"/>
      <c r="S18" s="11"/>
      <c r="T18" s="10">
        <v>3</v>
      </c>
      <c r="U18" s="7">
        <v>2</v>
      </c>
      <c r="V18" s="7"/>
      <c r="W18" s="11"/>
      <c r="X18" s="12">
        <v>111</v>
      </c>
      <c r="Y18" s="8">
        <v>89</v>
      </c>
      <c r="Z18" s="8"/>
      <c r="AA18" s="13"/>
    </row>
    <row r="19" spans="1:27" ht="12.75">
      <c r="A19" s="3"/>
      <c r="B19" s="29" t="s">
        <v>96</v>
      </c>
      <c r="C19" s="9"/>
      <c r="D19" s="10">
        <v>10</v>
      </c>
      <c r="E19" s="7">
        <v>8</v>
      </c>
      <c r="F19" s="7"/>
      <c r="G19" s="11"/>
      <c r="H19" s="10">
        <v>6</v>
      </c>
      <c r="I19" s="7">
        <v>6</v>
      </c>
      <c r="J19" s="7"/>
      <c r="K19" s="11"/>
      <c r="L19" s="10">
        <v>7</v>
      </c>
      <c r="M19" s="7">
        <v>6</v>
      </c>
      <c r="N19" s="7"/>
      <c r="O19" s="11"/>
      <c r="P19" s="10">
        <v>6</v>
      </c>
      <c r="Q19" s="7">
        <v>5</v>
      </c>
      <c r="R19" s="7"/>
      <c r="S19" s="11"/>
      <c r="T19" s="10">
        <v>6</v>
      </c>
      <c r="U19" s="7">
        <v>4</v>
      </c>
      <c r="V19" s="7"/>
      <c r="W19" s="11"/>
      <c r="X19" s="12">
        <v>35</v>
      </c>
      <c r="Y19" s="8">
        <v>29</v>
      </c>
      <c r="Z19" s="8"/>
      <c r="AA19" s="13"/>
    </row>
    <row r="20" spans="1:27" ht="12.75">
      <c r="A20" s="3">
        <v>6</v>
      </c>
      <c r="B20" s="33" t="s">
        <v>100</v>
      </c>
      <c r="C20" s="9"/>
      <c r="D20" s="25"/>
      <c r="E20" s="26"/>
      <c r="F20" s="26"/>
      <c r="G20" s="27"/>
      <c r="H20" s="25"/>
      <c r="I20" s="26"/>
      <c r="J20" s="26"/>
      <c r="K20" s="27"/>
      <c r="L20" s="25"/>
      <c r="M20" s="26"/>
      <c r="N20" s="26"/>
      <c r="O20" s="27"/>
      <c r="P20" s="25"/>
      <c r="Q20" s="26"/>
      <c r="R20" s="26"/>
      <c r="S20" s="27"/>
      <c r="T20" s="25"/>
      <c r="U20" s="26"/>
      <c r="V20" s="26"/>
      <c r="W20" s="27"/>
      <c r="X20" s="25"/>
      <c r="Y20" s="26"/>
      <c r="Z20" s="26"/>
      <c r="AA20" s="27"/>
    </row>
    <row r="21" spans="1:27" ht="12.75">
      <c r="A21" s="3"/>
      <c r="B21" s="4" t="s">
        <v>30</v>
      </c>
      <c r="C21" s="9"/>
      <c r="D21" s="10"/>
      <c r="E21" s="7"/>
      <c r="F21" s="7"/>
      <c r="G21" s="11"/>
      <c r="H21" s="10"/>
      <c r="I21" s="7"/>
      <c r="J21" s="7"/>
      <c r="K21" s="11"/>
      <c r="L21" s="10"/>
      <c r="M21" s="7"/>
      <c r="N21" s="7"/>
      <c r="O21" s="11"/>
      <c r="P21" s="10"/>
      <c r="Q21" s="7"/>
      <c r="R21" s="7"/>
      <c r="S21" s="11"/>
      <c r="T21" s="10"/>
      <c r="U21" s="7"/>
      <c r="V21" s="7"/>
      <c r="W21" s="11"/>
      <c r="X21" s="10"/>
      <c r="Y21" s="7"/>
      <c r="Z21" s="7"/>
      <c r="AA21" s="11"/>
    </row>
    <row r="22" spans="1:27" ht="12.75">
      <c r="A22" s="3"/>
      <c r="B22" s="4" t="s">
        <v>101</v>
      </c>
      <c r="C22" s="9"/>
      <c r="D22" s="10">
        <v>124</v>
      </c>
      <c r="E22" s="7">
        <v>70</v>
      </c>
      <c r="F22" s="7"/>
      <c r="G22" s="11"/>
      <c r="H22" s="10">
        <v>26</v>
      </c>
      <c r="I22" s="7">
        <v>13</v>
      </c>
      <c r="J22" s="7"/>
      <c r="K22" s="11"/>
      <c r="L22" s="10">
        <v>23</v>
      </c>
      <c r="M22" s="7">
        <v>11</v>
      </c>
      <c r="N22" s="7"/>
      <c r="O22" s="11"/>
      <c r="P22" s="10"/>
      <c r="Q22" s="7"/>
      <c r="R22" s="7"/>
      <c r="S22" s="11"/>
      <c r="T22" s="10"/>
      <c r="U22" s="7"/>
      <c r="V22" s="7"/>
      <c r="W22" s="11"/>
      <c r="X22" s="10">
        <f aca="true" t="shared" si="1" ref="X22:Y25">D22+H22+L22</f>
        <v>173</v>
      </c>
      <c r="Y22" s="7">
        <f t="shared" si="1"/>
        <v>94</v>
      </c>
      <c r="Z22" s="7"/>
      <c r="AA22" s="11"/>
    </row>
    <row r="23" spans="1:27" ht="12.75">
      <c r="A23" s="3"/>
      <c r="B23" s="4" t="s">
        <v>102</v>
      </c>
      <c r="C23" s="9"/>
      <c r="D23" s="10">
        <v>26</v>
      </c>
      <c r="E23" s="7">
        <v>17</v>
      </c>
      <c r="F23" s="7"/>
      <c r="G23" s="11"/>
      <c r="H23" s="10">
        <v>14</v>
      </c>
      <c r="I23" s="7">
        <v>11</v>
      </c>
      <c r="J23" s="7"/>
      <c r="K23" s="11"/>
      <c r="L23" s="10">
        <v>6</v>
      </c>
      <c r="M23" s="7">
        <v>3</v>
      </c>
      <c r="N23" s="7"/>
      <c r="O23" s="11"/>
      <c r="P23" s="10"/>
      <c r="Q23" s="7"/>
      <c r="R23" s="7"/>
      <c r="S23" s="11"/>
      <c r="T23" s="10"/>
      <c r="U23" s="7"/>
      <c r="V23" s="7"/>
      <c r="W23" s="11"/>
      <c r="X23" s="10">
        <f t="shared" si="1"/>
        <v>46</v>
      </c>
      <c r="Y23" s="7">
        <f t="shared" si="1"/>
        <v>31</v>
      </c>
      <c r="Z23" s="7"/>
      <c r="AA23" s="11"/>
    </row>
    <row r="24" spans="1:27" ht="12.75">
      <c r="A24" s="3"/>
      <c r="B24" s="4" t="s">
        <v>103</v>
      </c>
      <c r="C24" s="9"/>
      <c r="D24" s="10">
        <v>24</v>
      </c>
      <c r="E24" s="7">
        <v>8</v>
      </c>
      <c r="F24" s="7"/>
      <c r="G24" s="11"/>
      <c r="H24" s="10">
        <v>8</v>
      </c>
      <c r="I24" s="7">
        <v>2</v>
      </c>
      <c r="J24" s="7"/>
      <c r="K24" s="11"/>
      <c r="L24" s="10">
        <v>5</v>
      </c>
      <c r="M24" s="7">
        <v>0</v>
      </c>
      <c r="N24" s="7"/>
      <c r="O24" s="11"/>
      <c r="P24" s="10"/>
      <c r="Q24" s="7"/>
      <c r="R24" s="7"/>
      <c r="S24" s="11"/>
      <c r="T24" s="10"/>
      <c r="U24" s="7"/>
      <c r="V24" s="7"/>
      <c r="W24" s="11"/>
      <c r="X24" s="10">
        <f t="shared" si="1"/>
        <v>37</v>
      </c>
      <c r="Y24" s="7">
        <f t="shared" si="1"/>
        <v>10</v>
      </c>
      <c r="Z24" s="7"/>
      <c r="AA24" s="11"/>
    </row>
    <row r="25" spans="1:27" ht="12.75">
      <c r="A25" s="3"/>
      <c r="B25" s="4" t="s">
        <v>104</v>
      </c>
      <c r="C25" s="9"/>
      <c r="D25" s="10">
        <v>16</v>
      </c>
      <c r="E25" s="7">
        <v>10</v>
      </c>
      <c r="F25" s="7"/>
      <c r="G25" s="11"/>
      <c r="H25" s="10">
        <v>8</v>
      </c>
      <c r="I25" s="7">
        <v>2</v>
      </c>
      <c r="J25" s="7"/>
      <c r="K25" s="11"/>
      <c r="L25" s="10">
        <v>6</v>
      </c>
      <c r="M25" s="7">
        <v>2</v>
      </c>
      <c r="N25" s="7"/>
      <c r="O25" s="11"/>
      <c r="P25" s="10"/>
      <c r="Q25" s="7"/>
      <c r="R25" s="7"/>
      <c r="S25" s="11"/>
      <c r="T25" s="10"/>
      <c r="U25" s="7"/>
      <c r="V25" s="7"/>
      <c r="W25" s="11"/>
      <c r="X25" s="10">
        <f t="shared" si="1"/>
        <v>30</v>
      </c>
      <c r="Y25" s="7">
        <f t="shared" si="1"/>
        <v>14</v>
      </c>
      <c r="Z25" s="7"/>
      <c r="AA25" s="11"/>
    </row>
    <row r="26" spans="1:27" ht="12.75">
      <c r="A26" s="3">
        <v>7</v>
      </c>
      <c r="B26" s="33" t="s">
        <v>109</v>
      </c>
      <c r="C26" s="9"/>
      <c r="D26" s="14">
        <v>29</v>
      </c>
      <c r="E26" s="15">
        <v>12</v>
      </c>
      <c r="F26" s="15"/>
      <c r="G26" s="16"/>
      <c r="H26" s="14">
        <v>13</v>
      </c>
      <c r="I26" s="15">
        <v>4</v>
      </c>
      <c r="J26" s="15"/>
      <c r="K26" s="16"/>
      <c r="L26" s="14">
        <v>18</v>
      </c>
      <c r="M26" s="15">
        <v>6</v>
      </c>
      <c r="N26" s="15"/>
      <c r="O26" s="16"/>
      <c r="P26" s="14"/>
      <c r="Q26" s="15"/>
      <c r="R26" s="15"/>
      <c r="S26" s="16"/>
      <c r="T26" s="14"/>
      <c r="U26" s="15"/>
      <c r="V26" s="15"/>
      <c r="W26" s="16"/>
      <c r="X26" s="14">
        <f>D26+H26+L26</f>
        <v>60</v>
      </c>
      <c r="Y26" s="14">
        <f>E26+I26+M26</f>
        <v>22</v>
      </c>
      <c r="Z26" s="15"/>
      <c r="AA26" s="16"/>
    </row>
    <row r="30" spans="1:3" ht="12.75">
      <c r="A30" s="5" t="s">
        <v>41</v>
      </c>
      <c r="B30" s="5"/>
      <c r="C30" s="5"/>
    </row>
    <row r="31" spans="1:3" ht="12.75">
      <c r="A31" s="5" t="s">
        <v>51</v>
      </c>
      <c r="B31" s="5"/>
      <c r="C31" s="5"/>
    </row>
    <row r="33" spans="1:15" ht="12.75">
      <c r="A33" s="81" t="s">
        <v>2</v>
      </c>
      <c r="B33" s="83" t="s">
        <v>29</v>
      </c>
      <c r="C33" s="84" t="s">
        <v>4</v>
      </c>
      <c r="D33" s="72" t="s">
        <v>42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</row>
    <row r="34" spans="1:15" ht="12.75" customHeight="1">
      <c r="A34" s="82"/>
      <c r="B34" s="83"/>
      <c r="C34" s="85"/>
      <c r="D34" s="72" t="s">
        <v>5</v>
      </c>
      <c r="E34" s="80"/>
      <c r="F34" s="72" t="s">
        <v>6</v>
      </c>
      <c r="G34" s="80"/>
      <c r="H34" s="72" t="s">
        <v>7</v>
      </c>
      <c r="I34" s="80"/>
      <c r="J34" s="72" t="s">
        <v>8</v>
      </c>
      <c r="K34" s="80"/>
      <c r="L34" s="72" t="s">
        <v>9</v>
      </c>
      <c r="M34" s="80"/>
      <c r="N34" s="72" t="s">
        <v>17</v>
      </c>
      <c r="O34" s="80"/>
    </row>
    <row r="35" spans="1:15" ht="12.75">
      <c r="A35" s="3"/>
      <c r="B35" s="4" t="s">
        <v>48</v>
      </c>
      <c r="C35" s="9"/>
      <c r="D35" s="17" t="s">
        <v>0</v>
      </c>
      <c r="E35" s="18" t="s">
        <v>1</v>
      </c>
      <c r="F35" s="17" t="s">
        <v>0</v>
      </c>
      <c r="G35" s="18" t="s">
        <v>1</v>
      </c>
      <c r="H35" s="17" t="s">
        <v>0</v>
      </c>
      <c r="I35" s="18" t="s">
        <v>1</v>
      </c>
      <c r="J35" s="17" t="s">
        <v>0</v>
      </c>
      <c r="K35" s="18" t="s">
        <v>1</v>
      </c>
      <c r="L35" s="17" t="s">
        <v>0</v>
      </c>
      <c r="M35" s="18" t="s">
        <v>1</v>
      </c>
      <c r="N35" s="17" t="s">
        <v>0</v>
      </c>
      <c r="O35" s="18" t="s">
        <v>1</v>
      </c>
    </row>
    <row r="36" spans="1:15" ht="12.75">
      <c r="A36" s="3">
        <v>1</v>
      </c>
      <c r="B36" s="33" t="s">
        <v>53</v>
      </c>
      <c r="C36" s="9"/>
      <c r="D36" s="25"/>
      <c r="E36" s="26"/>
      <c r="F36" s="25"/>
      <c r="G36" s="26"/>
      <c r="H36" s="25"/>
      <c r="I36" s="26"/>
      <c r="J36" s="25"/>
      <c r="K36" s="26"/>
      <c r="L36" s="25"/>
      <c r="M36" s="26"/>
      <c r="N36" s="25"/>
      <c r="O36" s="26"/>
    </row>
    <row r="37" spans="1:15" ht="12.75">
      <c r="A37" s="3"/>
      <c r="B37" s="4" t="s">
        <v>54</v>
      </c>
      <c r="C37" s="9"/>
      <c r="D37" s="31">
        <v>75</v>
      </c>
      <c r="E37" s="15">
        <v>8</v>
      </c>
      <c r="F37" s="31">
        <v>20</v>
      </c>
      <c r="G37" s="15">
        <v>3</v>
      </c>
      <c r="H37" s="14">
        <v>19</v>
      </c>
      <c r="I37" s="15">
        <v>1</v>
      </c>
      <c r="J37" s="14"/>
      <c r="K37" s="15"/>
      <c r="L37" s="14"/>
      <c r="M37" s="15"/>
      <c r="N37" s="31">
        <f>D37+F37+H37</f>
        <v>114</v>
      </c>
      <c r="O37" s="15">
        <v>12</v>
      </c>
    </row>
    <row r="38" spans="1:15" ht="12.75">
      <c r="A38" s="3"/>
      <c r="B38" s="4" t="s">
        <v>55</v>
      </c>
      <c r="C38" s="9"/>
      <c r="D38" s="32">
        <v>6</v>
      </c>
      <c r="E38" s="7">
        <v>0</v>
      </c>
      <c r="F38" s="32">
        <v>0</v>
      </c>
      <c r="G38" s="7">
        <v>0</v>
      </c>
      <c r="H38" s="10"/>
      <c r="I38" s="7"/>
      <c r="J38" s="10"/>
      <c r="K38" s="7"/>
      <c r="L38" s="10"/>
      <c r="M38" s="7"/>
      <c r="N38" s="32">
        <f>D38</f>
        <v>6</v>
      </c>
      <c r="O38" s="7"/>
    </row>
    <row r="39" spans="1:15" ht="12.75">
      <c r="A39" s="3"/>
      <c r="B39" s="4" t="s">
        <v>56</v>
      </c>
      <c r="C39" s="9"/>
      <c r="D39" s="32">
        <v>9</v>
      </c>
      <c r="E39" s="7">
        <v>1</v>
      </c>
      <c r="F39" s="32">
        <v>14</v>
      </c>
      <c r="G39" s="7">
        <v>4</v>
      </c>
      <c r="H39" s="10"/>
      <c r="I39" s="7"/>
      <c r="J39" s="10"/>
      <c r="K39" s="7"/>
      <c r="L39" s="10"/>
      <c r="M39" s="7"/>
      <c r="N39" s="32">
        <f>D39+F39</f>
        <v>23</v>
      </c>
      <c r="O39" s="7">
        <v>5</v>
      </c>
    </row>
    <row r="40" spans="1:15" ht="12.75">
      <c r="A40" s="3">
        <v>2</v>
      </c>
      <c r="B40" s="33" t="s">
        <v>62</v>
      </c>
      <c r="C40" s="9"/>
      <c r="D40" s="10"/>
      <c r="E40" s="7"/>
      <c r="F40" s="10"/>
      <c r="G40" s="7"/>
      <c r="H40" s="10"/>
      <c r="I40" s="7"/>
      <c r="J40" s="10"/>
      <c r="K40" s="7"/>
      <c r="L40" s="10"/>
      <c r="M40" s="7"/>
      <c r="N40" s="10"/>
      <c r="O40" s="7"/>
    </row>
    <row r="41" spans="1:15" ht="12.75">
      <c r="A41" s="3"/>
      <c r="B41" s="4" t="s">
        <v>54</v>
      </c>
      <c r="C41" s="9"/>
      <c r="D41" s="37">
        <v>23</v>
      </c>
      <c r="E41" s="37">
        <v>13</v>
      </c>
      <c r="F41" s="37">
        <v>19</v>
      </c>
      <c r="G41" s="37">
        <v>14</v>
      </c>
      <c r="H41" s="37">
        <v>21</v>
      </c>
      <c r="I41" s="37">
        <v>13</v>
      </c>
      <c r="J41" s="37"/>
      <c r="K41" s="37"/>
      <c r="L41" s="37"/>
      <c r="M41" s="37"/>
      <c r="N41" s="37">
        <f>D41+F41+H41</f>
        <v>63</v>
      </c>
      <c r="O41" s="37">
        <f>E41+G41+I41</f>
        <v>40</v>
      </c>
    </row>
    <row r="42" spans="1:15" ht="12.75">
      <c r="A42" s="3"/>
      <c r="B42" s="4" t="s">
        <v>63</v>
      </c>
      <c r="C42" s="9"/>
      <c r="D42" s="37">
        <v>7</v>
      </c>
      <c r="E42" s="37">
        <v>5</v>
      </c>
      <c r="F42" s="37">
        <v>8</v>
      </c>
      <c r="G42" s="37">
        <v>8</v>
      </c>
      <c r="H42" s="37"/>
      <c r="I42" s="37"/>
      <c r="J42" s="37"/>
      <c r="K42" s="37"/>
      <c r="L42" s="37"/>
      <c r="M42" s="37"/>
      <c r="N42" s="37">
        <f>D42+F42</f>
        <v>15</v>
      </c>
      <c r="O42" s="37">
        <f>E42+G42</f>
        <v>13</v>
      </c>
    </row>
    <row r="43" spans="1:15" ht="12.75">
      <c r="A43" s="3">
        <v>3</v>
      </c>
      <c r="B43" s="33" t="s">
        <v>69</v>
      </c>
      <c r="C43" s="9"/>
      <c r="D43" s="10"/>
      <c r="E43" s="7"/>
      <c r="F43" s="10"/>
      <c r="G43" s="7"/>
      <c r="H43" s="10"/>
      <c r="I43" s="7"/>
      <c r="J43" s="10"/>
      <c r="K43" s="7"/>
      <c r="L43" s="10"/>
      <c r="M43" s="7"/>
      <c r="N43" s="10"/>
      <c r="O43" s="7"/>
    </row>
    <row r="44" spans="1:15" ht="12.75">
      <c r="A44" s="3"/>
      <c r="B44" s="4" t="s">
        <v>30</v>
      </c>
      <c r="C44" s="9"/>
      <c r="D44" s="25">
        <f>65+42</f>
        <v>107</v>
      </c>
      <c r="E44" s="26">
        <v>51</v>
      </c>
      <c r="F44" s="25">
        <v>30</v>
      </c>
      <c r="G44" s="26">
        <v>14</v>
      </c>
      <c r="H44" s="25">
        <v>35</v>
      </c>
      <c r="I44" s="26">
        <v>14</v>
      </c>
      <c r="J44" s="25"/>
      <c r="K44" s="26"/>
      <c r="L44" s="25"/>
      <c r="M44" s="26"/>
      <c r="N44" s="25"/>
      <c r="O44" s="26"/>
    </row>
    <row r="45" spans="1:15" ht="12.75">
      <c r="A45" s="3"/>
      <c r="B45" s="4" t="s">
        <v>63</v>
      </c>
      <c r="C45" s="9"/>
      <c r="D45" s="10">
        <v>23</v>
      </c>
      <c r="E45" s="7">
        <v>14</v>
      </c>
      <c r="F45" s="10">
        <v>27</v>
      </c>
      <c r="G45" s="7">
        <v>17</v>
      </c>
      <c r="H45" s="10"/>
      <c r="I45" s="7"/>
      <c r="J45" s="10"/>
      <c r="K45" s="7"/>
      <c r="L45" s="10"/>
      <c r="M45" s="7"/>
      <c r="N45" s="10"/>
      <c r="O45" s="7"/>
    </row>
    <row r="46" spans="1:15" ht="12.75">
      <c r="A46" s="3"/>
      <c r="B46" s="4" t="s">
        <v>55</v>
      </c>
      <c r="C46" s="9"/>
      <c r="D46" s="10">
        <v>1</v>
      </c>
      <c r="E46" s="7"/>
      <c r="F46" s="10">
        <v>2</v>
      </c>
      <c r="G46" s="7"/>
      <c r="H46" s="10"/>
      <c r="I46" s="7"/>
      <c r="J46" s="10"/>
      <c r="K46" s="7"/>
      <c r="L46" s="10"/>
      <c r="M46" s="7"/>
      <c r="N46" s="10"/>
      <c r="O46" s="7"/>
    </row>
    <row r="47" spans="1:15" ht="12.75">
      <c r="A47" s="3">
        <v>4</v>
      </c>
      <c r="B47" s="46" t="s">
        <v>84</v>
      </c>
      <c r="C47" s="9"/>
      <c r="D47" s="12"/>
      <c r="E47" s="8"/>
      <c r="F47" s="12"/>
      <c r="G47" s="8"/>
      <c r="H47" s="12"/>
      <c r="I47" s="8"/>
      <c r="J47" s="12"/>
      <c r="K47" s="8"/>
      <c r="L47" s="12"/>
      <c r="M47" s="8"/>
      <c r="N47" s="12"/>
      <c r="O47" s="8"/>
    </row>
    <row r="48" spans="1:15" ht="12.75">
      <c r="A48" s="3"/>
      <c r="B48" s="4" t="s">
        <v>30</v>
      </c>
      <c r="C48" s="9"/>
      <c r="D48" s="12"/>
      <c r="E48" s="8"/>
      <c r="F48" s="12"/>
      <c r="G48" s="8"/>
      <c r="H48" s="12"/>
      <c r="I48" s="8"/>
      <c r="J48" s="12"/>
      <c r="K48" s="8"/>
      <c r="L48" s="12"/>
      <c r="M48" s="8"/>
      <c r="N48" s="12"/>
      <c r="O48" s="8"/>
    </row>
    <row r="49" spans="1:15" ht="12.75">
      <c r="A49" s="3"/>
      <c r="B49" s="23" t="s">
        <v>85</v>
      </c>
      <c r="C49" s="9"/>
      <c r="D49" s="20">
        <v>100</v>
      </c>
      <c r="E49" s="20">
        <v>36</v>
      </c>
      <c r="F49" s="10">
        <v>10</v>
      </c>
      <c r="G49" s="7">
        <v>7</v>
      </c>
      <c r="H49" s="10">
        <v>14</v>
      </c>
      <c r="I49" s="7">
        <v>7</v>
      </c>
      <c r="J49" s="10"/>
      <c r="K49" s="7"/>
      <c r="L49" s="10"/>
      <c r="M49" s="7"/>
      <c r="N49" s="14">
        <f aca="true" t="shared" si="2" ref="N49:O53">D49+F49+H49</f>
        <v>124</v>
      </c>
      <c r="O49" s="14">
        <f>E49+G49+I49</f>
        <v>50</v>
      </c>
    </row>
    <row r="50" spans="1:15" ht="12.75">
      <c r="A50" s="3"/>
      <c r="B50" s="23" t="s">
        <v>86</v>
      </c>
      <c r="C50" s="9"/>
      <c r="D50" s="20">
        <v>94</v>
      </c>
      <c r="E50" s="20">
        <v>64</v>
      </c>
      <c r="F50" s="10">
        <v>18</v>
      </c>
      <c r="G50" s="7">
        <v>10</v>
      </c>
      <c r="H50" s="10">
        <v>18</v>
      </c>
      <c r="I50" s="7">
        <v>8</v>
      </c>
      <c r="J50" s="10"/>
      <c r="K50" s="7"/>
      <c r="L50" s="10"/>
      <c r="M50" s="7"/>
      <c r="N50" s="14">
        <f t="shared" si="2"/>
        <v>130</v>
      </c>
      <c r="O50" s="14">
        <f>E50+G50+I50</f>
        <v>82</v>
      </c>
    </row>
    <row r="51" spans="1:15" ht="12.75">
      <c r="A51" s="3"/>
      <c r="B51" s="23" t="s">
        <v>87</v>
      </c>
      <c r="C51" s="9"/>
      <c r="D51" s="20">
        <v>98</v>
      </c>
      <c r="E51" s="20">
        <v>51</v>
      </c>
      <c r="F51" s="10">
        <v>17</v>
      </c>
      <c r="G51" s="7">
        <v>9</v>
      </c>
      <c r="H51" s="10">
        <v>8</v>
      </c>
      <c r="I51" s="7">
        <v>6</v>
      </c>
      <c r="J51" s="10"/>
      <c r="K51" s="7"/>
      <c r="L51" s="10"/>
      <c r="M51" s="7"/>
      <c r="N51" s="14">
        <f t="shared" si="2"/>
        <v>123</v>
      </c>
      <c r="O51" s="14">
        <f>E51+G51+I51</f>
        <v>66</v>
      </c>
    </row>
    <row r="52" spans="1:15" ht="12.75">
      <c r="A52" s="3"/>
      <c r="B52" s="20" t="s">
        <v>88</v>
      </c>
      <c r="C52" s="9"/>
      <c r="D52" s="10">
        <v>13</v>
      </c>
      <c r="E52" s="7">
        <v>6</v>
      </c>
      <c r="F52" s="10">
        <v>12</v>
      </c>
      <c r="G52" s="7">
        <v>5</v>
      </c>
      <c r="H52" s="10"/>
      <c r="I52" s="7"/>
      <c r="J52" s="10"/>
      <c r="K52" s="7"/>
      <c r="L52" s="10"/>
      <c r="M52" s="7"/>
      <c r="N52" s="14">
        <f t="shared" si="2"/>
        <v>25</v>
      </c>
      <c r="O52" s="14">
        <f t="shared" si="2"/>
        <v>11</v>
      </c>
    </row>
    <row r="53" spans="1:15" ht="12.75">
      <c r="A53" s="3"/>
      <c r="B53" s="29" t="s">
        <v>89</v>
      </c>
      <c r="C53" s="9"/>
      <c r="D53" s="10">
        <v>2</v>
      </c>
      <c r="E53" s="7">
        <v>0</v>
      </c>
      <c r="F53" s="10"/>
      <c r="G53" s="7"/>
      <c r="H53" s="10"/>
      <c r="I53" s="7"/>
      <c r="J53" s="10"/>
      <c r="K53" s="7"/>
      <c r="L53" s="10"/>
      <c r="M53" s="7"/>
      <c r="N53" s="14">
        <f t="shared" si="2"/>
        <v>2</v>
      </c>
      <c r="O53" s="14">
        <f t="shared" si="2"/>
        <v>0</v>
      </c>
    </row>
    <row r="54" spans="1:15" ht="12.75">
      <c r="A54" s="3">
        <v>5</v>
      </c>
      <c r="B54" s="33" t="s">
        <v>91</v>
      </c>
      <c r="C54" s="9"/>
      <c r="D54" s="12"/>
      <c r="E54" s="8"/>
      <c r="F54" s="12"/>
      <c r="G54" s="8"/>
      <c r="H54" s="12"/>
      <c r="I54" s="8"/>
      <c r="J54" s="12"/>
      <c r="K54" s="8"/>
      <c r="L54" s="12"/>
      <c r="M54" s="8"/>
      <c r="N54" s="12"/>
      <c r="O54" s="8"/>
    </row>
    <row r="55" spans="2:15" ht="12.75">
      <c r="B55" s="4" t="s">
        <v>97</v>
      </c>
      <c r="C55" s="9"/>
      <c r="D55" s="10">
        <v>4</v>
      </c>
      <c r="E55" s="7">
        <v>4</v>
      </c>
      <c r="F55" s="10">
        <v>2</v>
      </c>
      <c r="G55" s="7">
        <v>2</v>
      </c>
      <c r="H55" s="10">
        <v>5</v>
      </c>
      <c r="I55" s="7">
        <v>4</v>
      </c>
      <c r="J55" s="10"/>
      <c r="K55" s="7"/>
      <c r="L55" s="10"/>
      <c r="M55" s="7"/>
      <c r="N55" s="32">
        <f>D55+F55+H55</f>
        <v>11</v>
      </c>
      <c r="O55" s="47">
        <f>E55+G55+I55</f>
        <v>10</v>
      </c>
    </row>
    <row r="56" spans="2:15" ht="12.75">
      <c r="B56" s="29" t="s">
        <v>95</v>
      </c>
      <c r="C56" s="9"/>
      <c r="D56" s="10">
        <v>71</v>
      </c>
      <c r="E56" s="7">
        <v>58</v>
      </c>
      <c r="F56" s="10">
        <v>8</v>
      </c>
      <c r="G56" s="7">
        <v>7</v>
      </c>
      <c r="H56" s="10">
        <v>12</v>
      </c>
      <c r="I56" s="7">
        <v>11</v>
      </c>
      <c r="J56" s="10">
        <v>19</v>
      </c>
      <c r="K56" s="7">
        <v>13</v>
      </c>
      <c r="L56" s="10">
        <v>8</v>
      </c>
      <c r="M56" s="7">
        <v>7</v>
      </c>
      <c r="N56" s="32">
        <f>D56+F56+H56+J56+L56</f>
        <v>118</v>
      </c>
      <c r="O56" s="47">
        <f>E56+G56+I56+K56+M56</f>
        <v>96</v>
      </c>
    </row>
    <row r="57" spans="2:15" ht="12.75">
      <c r="B57" s="29" t="s">
        <v>96</v>
      </c>
      <c r="C57" s="9"/>
      <c r="D57" s="10">
        <v>11</v>
      </c>
      <c r="E57" s="7">
        <v>10</v>
      </c>
      <c r="F57" s="10">
        <v>6</v>
      </c>
      <c r="G57" s="7">
        <v>6</v>
      </c>
      <c r="H57" s="10">
        <v>7</v>
      </c>
      <c r="I57" s="7">
        <v>5</v>
      </c>
      <c r="J57" s="10">
        <v>6</v>
      </c>
      <c r="K57" s="7">
        <v>5</v>
      </c>
      <c r="L57" s="10">
        <v>6</v>
      </c>
      <c r="M57" s="7">
        <v>4</v>
      </c>
      <c r="N57" s="32">
        <f>D57+F57+H57+J57+L57</f>
        <v>36</v>
      </c>
      <c r="O57" s="47">
        <f>E57+G57+I57+K57+M57</f>
        <v>30</v>
      </c>
    </row>
    <row r="58" spans="1:15" ht="12.75">
      <c r="A58" s="1">
        <v>6</v>
      </c>
      <c r="B58" s="33" t="s">
        <v>100</v>
      </c>
      <c r="C58" s="9"/>
      <c r="D58" s="25"/>
      <c r="E58" s="26"/>
      <c r="F58" s="25"/>
      <c r="G58" s="26"/>
      <c r="H58" s="25"/>
      <c r="I58" s="26"/>
      <c r="J58" s="25"/>
      <c r="K58" s="26"/>
      <c r="L58" s="25"/>
      <c r="M58" s="26"/>
      <c r="N58" s="25"/>
      <c r="O58" s="26"/>
    </row>
    <row r="59" spans="2:15" ht="12.75">
      <c r="B59" s="4" t="s">
        <v>30</v>
      </c>
      <c r="C59" s="9"/>
      <c r="D59" s="10"/>
      <c r="E59" s="7"/>
      <c r="F59" s="10"/>
      <c r="G59" s="7"/>
      <c r="H59" s="10"/>
      <c r="I59" s="7"/>
      <c r="J59" s="10"/>
      <c r="K59" s="7"/>
      <c r="L59" s="10"/>
      <c r="M59" s="7"/>
      <c r="N59" s="10"/>
      <c r="O59" s="7"/>
    </row>
    <row r="60" spans="2:15" ht="12.75">
      <c r="B60" s="4" t="s">
        <v>101</v>
      </c>
      <c r="C60" s="9"/>
      <c r="D60" s="10">
        <v>123</v>
      </c>
      <c r="E60" s="7">
        <v>66</v>
      </c>
      <c r="F60" s="10">
        <v>28</v>
      </c>
      <c r="G60" s="7">
        <v>13</v>
      </c>
      <c r="H60" s="10">
        <v>25</v>
      </c>
      <c r="I60" s="7">
        <v>11</v>
      </c>
      <c r="J60" s="10"/>
      <c r="K60" s="7"/>
      <c r="L60" s="10"/>
      <c r="M60" s="7"/>
      <c r="N60" s="10">
        <f aca="true" t="shared" si="3" ref="N60:O63">D60+F60+H60</f>
        <v>176</v>
      </c>
      <c r="O60" s="7">
        <f t="shared" si="3"/>
        <v>90</v>
      </c>
    </row>
    <row r="61" spans="2:15" ht="12.75">
      <c r="B61" s="4" t="s">
        <v>102</v>
      </c>
      <c r="C61" s="9"/>
      <c r="D61" s="10">
        <v>27</v>
      </c>
      <c r="E61" s="7">
        <v>17</v>
      </c>
      <c r="F61" s="10">
        <v>14</v>
      </c>
      <c r="G61" s="7">
        <v>11</v>
      </c>
      <c r="H61" s="10">
        <v>6</v>
      </c>
      <c r="I61" s="7">
        <v>2</v>
      </c>
      <c r="J61" s="10"/>
      <c r="K61" s="7"/>
      <c r="L61" s="10"/>
      <c r="M61" s="7"/>
      <c r="N61" s="10">
        <f t="shared" si="3"/>
        <v>47</v>
      </c>
      <c r="O61" s="7">
        <f t="shared" si="3"/>
        <v>30</v>
      </c>
    </row>
    <row r="62" spans="2:15" ht="12.75">
      <c r="B62" s="4" t="s">
        <v>103</v>
      </c>
      <c r="C62" s="9"/>
      <c r="D62" s="10">
        <v>24</v>
      </c>
      <c r="E62" s="7">
        <v>7</v>
      </c>
      <c r="F62" s="10">
        <v>8</v>
      </c>
      <c r="G62" s="7">
        <v>2</v>
      </c>
      <c r="H62" s="10">
        <v>6</v>
      </c>
      <c r="I62" s="7">
        <v>1</v>
      </c>
      <c r="J62" s="10"/>
      <c r="K62" s="7"/>
      <c r="L62" s="10"/>
      <c r="M62" s="7"/>
      <c r="N62" s="10">
        <f t="shared" si="3"/>
        <v>38</v>
      </c>
      <c r="O62" s="7">
        <f t="shared" si="3"/>
        <v>10</v>
      </c>
    </row>
    <row r="63" spans="2:15" ht="12.75">
      <c r="B63" s="4" t="s">
        <v>104</v>
      </c>
      <c r="C63" s="9"/>
      <c r="D63" s="10">
        <v>16</v>
      </c>
      <c r="E63" s="7">
        <v>10</v>
      </c>
      <c r="F63" s="10">
        <v>8</v>
      </c>
      <c r="G63" s="7">
        <v>2</v>
      </c>
      <c r="H63" s="10">
        <v>8</v>
      </c>
      <c r="I63" s="7">
        <v>2</v>
      </c>
      <c r="J63" s="10"/>
      <c r="K63" s="7"/>
      <c r="L63" s="10"/>
      <c r="M63" s="7"/>
      <c r="N63" s="10">
        <f t="shared" si="3"/>
        <v>32</v>
      </c>
      <c r="O63" s="7">
        <f t="shared" si="3"/>
        <v>14</v>
      </c>
    </row>
    <row r="64" spans="2:15" ht="12.75">
      <c r="B64" s="4" t="s">
        <v>105</v>
      </c>
      <c r="C64" s="9"/>
      <c r="D64" s="10"/>
      <c r="E64" s="7"/>
      <c r="F64" s="10"/>
      <c r="G64" s="7"/>
      <c r="H64" s="10"/>
      <c r="I64" s="7"/>
      <c r="J64" s="10"/>
      <c r="K64" s="7"/>
      <c r="L64" s="10"/>
      <c r="M64" s="7"/>
      <c r="N64" s="10"/>
      <c r="O64" s="7"/>
    </row>
    <row r="65" spans="2:15" ht="12.75">
      <c r="B65" s="4" t="s">
        <v>106</v>
      </c>
      <c r="C65" s="9"/>
      <c r="D65" s="10">
        <v>2</v>
      </c>
      <c r="E65" s="7">
        <v>2</v>
      </c>
      <c r="F65" s="10">
        <v>7</v>
      </c>
      <c r="G65" s="7">
        <v>3</v>
      </c>
      <c r="H65" s="10"/>
      <c r="I65" s="7"/>
      <c r="J65" s="10"/>
      <c r="K65" s="7"/>
      <c r="L65" s="10"/>
      <c r="M65" s="7"/>
      <c r="N65" s="10">
        <f aca="true" t="shared" si="4" ref="N65:O69">D65+F65</f>
        <v>9</v>
      </c>
      <c r="O65" s="7">
        <f t="shared" si="4"/>
        <v>5</v>
      </c>
    </row>
    <row r="66" spans="2:15" ht="12.75">
      <c r="B66" s="4" t="s">
        <v>107</v>
      </c>
      <c r="C66" s="9"/>
      <c r="D66" s="10">
        <v>2</v>
      </c>
      <c r="E66" s="7">
        <v>2</v>
      </c>
      <c r="F66" s="10">
        <v>9</v>
      </c>
      <c r="G66" s="7">
        <v>7</v>
      </c>
      <c r="H66" s="10"/>
      <c r="I66" s="7"/>
      <c r="J66" s="10"/>
      <c r="K66" s="7"/>
      <c r="L66" s="10"/>
      <c r="M66" s="7"/>
      <c r="N66" s="10">
        <f t="shared" si="4"/>
        <v>11</v>
      </c>
      <c r="O66" s="7">
        <f t="shared" si="4"/>
        <v>9</v>
      </c>
    </row>
    <row r="67" spans="2:15" ht="12.75">
      <c r="B67" s="4" t="s">
        <v>108</v>
      </c>
      <c r="C67" s="9"/>
      <c r="D67" s="10">
        <v>1</v>
      </c>
      <c r="E67" s="7">
        <v>1</v>
      </c>
      <c r="F67" s="10">
        <v>1</v>
      </c>
      <c r="G67" s="7">
        <v>0</v>
      </c>
      <c r="H67" s="10"/>
      <c r="I67" s="7"/>
      <c r="J67" s="10"/>
      <c r="K67" s="7"/>
      <c r="L67" s="10"/>
      <c r="M67" s="7"/>
      <c r="N67" s="10">
        <f t="shared" si="4"/>
        <v>2</v>
      </c>
      <c r="O67" s="7">
        <f t="shared" si="4"/>
        <v>1</v>
      </c>
    </row>
    <row r="68" spans="2:15" ht="12.75">
      <c r="B68" s="4" t="s">
        <v>103</v>
      </c>
      <c r="C68" s="9"/>
      <c r="D68" s="12">
        <v>3</v>
      </c>
      <c r="E68" s="8">
        <v>2</v>
      </c>
      <c r="F68" s="12">
        <v>7</v>
      </c>
      <c r="G68" s="8">
        <v>2</v>
      </c>
      <c r="H68" s="12"/>
      <c r="I68" s="8"/>
      <c r="J68" s="12"/>
      <c r="K68" s="8"/>
      <c r="L68" s="12"/>
      <c r="M68" s="8"/>
      <c r="N68" s="10">
        <f t="shared" si="4"/>
        <v>10</v>
      </c>
      <c r="O68" s="7">
        <f t="shared" si="4"/>
        <v>4</v>
      </c>
    </row>
    <row r="69" spans="2:15" ht="12.75">
      <c r="B69" s="4" t="s">
        <v>104</v>
      </c>
      <c r="C69" s="9"/>
      <c r="D69" s="12">
        <v>3</v>
      </c>
      <c r="E69" s="8">
        <v>1</v>
      </c>
      <c r="F69" s="12">
        <v>1</v>
      </c>
      <c r="G69" s="8">
        <v>1</v>
      </c>
      <c r="H69" s="12"/>
      <c r="I69" s="8"/>
      <c r="J69" s="12"/>
      <c r="K69" s="8"/>
      <c r="L69" s="12"/>
      <c r="M69" s="8"/>
      <c r="N69" s="10">
        <f t="shared" si="4"/>
        <v>4</v>
      </c>
      <c r="O69" s="7">
        <f t="shared" si="4"/>
        <v>2</v>
      </c>
    </row>
    <row r="70" spans="1:2" ht="12.75">
      <c r="A70" s="1">
        <v>7</v>
      </c>
      <c r="B70" s="33" t="s">
        <v>109</v>
      </c>
    </row>
    <row r="71" spans="2:15" ht="12.75">
      <c r="B71" s="4" t="s">
        <v>30</v>
      </c>
      <c r="D71" s="14">
        <v>29</v>
      </c>
      <c r="E71" s="15">
        <v>12</v>
      </c>
      <c r="F71" s="14">
        <v>14</v>
      </c>
      <c r="G71" s="15">
        <v>5</v>
      </c>
      <c r="H71" s="14">
        <v>18</v>
      </c>
      <c r="I71" s="15">
        <v>6</v>
      </c>
      <c r="J71" s="14"/>
      <c r="K71" s="15"/>
      <c r="L71" s="14"/>
      <c r="M71" s="15"/>
      <c r="N71" s="14">
        <f>D71+F71+H71</f>
        <v>61</v>
      </c>
      <c r="O71" s="14">
        <f>E71+G71+I71</f>
        <v>23</v>
      </c>
    </row>
    <row r="72" spans="2:15" ht="12.75">
      <c r="B72" s="66" t="s">
        <v>94</v>
      </c>
      <c r="C72" s="44"/>
      <c r="D72" s="71" t="s">
        <v>110</v>
      </c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2:15" ht="12.75">
      <c r="B73" s="67"/>
      <c r="C73" s="67"/>
      <c r="D73" s="68">
        <v>15</v>
      </c>
      <c r="E73" s="68">
        <v>8</v>
      </c>
      <c r="F73" s="68">
        <v>16</v>
      </c>
      <c r="G73" s="68">
        <v>8</v>
      </c>
      <c r="H73" s="68"/>
      <c r="I73" s="68"/>
      <c r="J73" s="68"/>
      <c r="K73" s="68"/>
      <c r="L73" s="68"/>
      <c r="M73" s="68"/>
      <c r="N73" s="68">
        <f>D73+F73</f>
        <v>31</v>
      </c>
      <c r="O73" s="68">
        <f>E73+G73</f>
        <v>16</v>
      </c>
    </row>
  </sheetData>
  <sheetProtection/>
  <mergeCells count="33">
    <mergeCell ref="N6:O6"/>
    <mergeCell ref="P6:Q6"/>
    <mergeCell ref="R6:S6"/>
    <mergeCell ref="T6:U6"/>
    <mergeCell ref="D4:W4"/>
    <mergeCell ref="D5:G5"/>
    <mergeCell ref="H5:K5"/>
    <mergeCell ref="L5:O5"/>
    <mergeCell ref="P5:S5"/>
    <mergeCell ref="T5:W5"/>
    <mergeCell ref="V6:W6"/>
    <mergeCell ref="D6:E6"/>
    <mergeCell ref="F6:G6"/>
    <mergeCell ref="N34:O34"/>
    <mergeCell ref="A33:A34"/>
    <mergeCell ref="B33:B34"/>
    <mergeCell ref="C33:C34"/>
    <mergeCell ref="A4:A6"/>
    <mergeCell ref="B4:B6"/>
    <mergeCell ref="C4:C6"/>
    <mergeCell ref="H6:I6"/>
    <mergeCell ref="J6:K6"/>
    <mergeCell ref="L6:M6"/>
    <mergeCell ref="D72:O72"/>
    <mergeCell ref="D33:O33"/>
    <mergeCell ref="X5:AA5"/>
    <mergeCell ref="X6:Y6"/>
    <mergeCell ref="Z6:AA6"/>
    <mergeCell ref="D34:E34"/>
    <mergeCell ref="F34:G34"/>
    <mergeCell ref="H34:I34"/>
    <mergeCell ref="J34:K34"/>
    <mergeCell ref="L34:M34"/>
  </mergeCells>
  <printOptions/>
  <pageMargins left="0.24" right="0.21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13"/>
  <sheetViews>
    <sheetView tabSelected="1" zoomScalePageLayoutView="0" workbookViewId="0" topLeftCell="A1">
      <selection activeCell="A105" sqref="A105"/>
    </sheetView>
  </sheetViews>
  <sheetFormatPr defaultColWidth="9.140625" defaultRowHeight="12.75"/>
  <cols>
    <col min="1" max="1" width="35.7109375" style="0" customWidth="1"/>
    <col min="2" max="2" width="16.8515625" style="0" customWidth="1"/>
    <col min="14" max="14" width="13.28125" style="0" customWidth="1"/>
    <col min="16" max="16" width="15.00390625" style="0" customWidth="1"/>
    <col min="28" max="28" width="12.140625" style="0" customWidth="1"/>
  </cols>
  <sheetData>
    <row r="1" ht="15.75">
      <c r="A1" s="24" t="s">
        <v>50</v>
      </c>
    </row>
    <row r="2" ht="12.75">
      <c r="A2" s="28" t="s">
        <v>43</v>
      </c>
    </row>
    <row r="3" ht="13.5" thickBot="1"/>
    <row r="4" spans="1:45" ht="15.75" thickBot="1">
      <c r="A4" s="92" t="s">
        <v>13</v>
      </c>
      <c r="B4" s="90" t="s">
        <v>14</v>
      </c>
      <c r="C4" s="96" t="s">
        <v>44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  <c r="Y4" s="94" t="s">
        <v>12</v>
      </c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</row>
    <row r="5" spans="1:45" ht="156">
      <c r="A5" s="93"/>
      <c r="B5" s="91"/>
      <c r="C5" s="22" t="s">
        <v>46</v>
      </c>
      <c r="D5" s="22" t="s">
        <v>31</v>
      </c>
      <c r="E5" s="22" t="s">
        <v>40</v>
      </c>
      <c r="F5" s="22" t="s">
        <v>16</v>
      </c>
      <c r="G5" s="22" t="s">
        <v>15</v>
      </c>
      <c r="H5" s="22" t="s">
        <v>19</v>
      </c>
      <c r="I5" s="22" t="s">
        <v>37</v>
      </c>
      <c r="J5" s="22" t="s">
        <v>18</v>
      </c>
      <c r="K5" s="22" t="s">
        <v>28</v>
      </c>
      <c r="L5" s="22" t="s">
        <v>33</v>
      </c>
      <c r="M5" s="22" t="s">
        <v>34</v>
      </c>
      <c r="N5" s="22" t="s">
        <v>35</v>
      </c>
      <c r="O5" s="22" t="s">
        <v>36</v>
      </c>
      <c r="P5" s="22" t="s">
        <v>22</v>
      </c>
      <c r="Q5" s="22" t="s">
        <v>23</v>
      </c>
      <c r="R5" s="22" t="s">
        <v>24</v>
      </c>
      <c r="S5" s="22" t="s">
        <v>25</v>
      </c>
      <c r="T5" s="22" t="s">
        <v>26</v>
      </c>
      <c r="U5" s="22" t="s">
        <v>20</v>
      </c>
      <c r="V5" s="22" t="s">
        <v>21</v>
      </c>
      <c r="W5" s="22" t="s">
        <v>38</v>
      </c>
      <c r="X5" s="22" t="s">
        <v>39</v>
      </c>
      <c r="Y5" s="21" t="s">
        <v>45</v>
      </c>
      <c r="Z5" s="22" t="s">
        <v>27</v>
      </c>
      <c r="AA5" s="22" t="s">
        <v>31</v>
      </c>
      <c r="AB5" s="22" t="s">
        <v>32</v>
      </c>
      <c r="AC5" s="22" t="s">
        <v>19</v>
      </c>
      <c r="AD5" s="22" t="s">
        <v>37</v>
      </c>
      <c r="AE5" s="22" t="s">
        <v>18</v>
      </c>
      <c r="AF5" s="22" t="s">
        <v>28</v>
      </c>
      <c r="AG5" s="22" t="s">
        <v>33</v>
      </c>
      <c r="AH5" s="22" t="s">
        <v>34</v>
      </c>
      <c r="AI5" s="22" t="s">
        <v>35</v>
      </c>
      <c r="AJ5" s="22" t="s">
        <v>36</v>
      </c>
      <c r="AK5" s="22" t="s">
        <v>22</v>
      </c>
      <c r="AL5" s="22" t="s">
        <v>23</v>
      </c>
      <c r="AM5" s="22" t="s">
        <v>24</v>
      </c>
      <c r="AN5" s="22" t="s">
        <v>25</v>
      </c>
      <c r="AO5" s="22" t="s">
        <v>26</v>
      </c>
      <c r="AP5" s="22" t="s">
        <v>20</v>
      </c>
      <c r="AQ5" s="22" t="s">
        <v>21</v>
      </c>
      <c r="AR5" s="22" t="s">
        <v>38</v>
      </c>
      <c r="AS5" s="22" t="s">
        <v>39</v>
      </c>
    </row>
    <row r="6" spans="1:45" ht="12.75">
      <c r="A6" s="30" t="s">
        <v>53</v>
      </c>
      <c r="B6" s="20"/>
      <c r="C6" s="30">
        <v>111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57">
        <f>SUM(Z6:AS6)</f>
        <v>0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3" t="s">
        <v>57</v>
      </c>
      <c r="B7" s="20"/>
      <c r="C7" s="30">
        <f>D7+H7+E7</f>
        <v>47</v>
      </c>
      <c r="D7" s="20">
        <v>25</v>
      </c>
      <c r="E7" s="20">
        <v>1</v>
      </c>
      <c r="F7" s="20"/>
      <c r="G7" s="20"/>
      <c r="H7" s="20">
        <v>21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57">
        <f>SUM(Z7:AS7)</f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 ht="12.75">
      <c r="A8" s="23" t="s">
        <v>58</v>
      </c>
      <c r="B8" s="20"/>
      <c r="C8" s="30">
        <f>D8+H8+E8</f>
        <v>30</v>
      </c>
      <c r="D8" s="20">
        <v>9</v>
      </c>
      <c r="E8" s="20">
        <v>2</v>
      </c>
      <c r="F8" s="20"/>
      <c r="G8" s="20"/>
      <c r="H8" s="20">
        <v>19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57">
        <f>SUM(Z8:AS8)</f>
        <v>0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1:45" ht="12.75">
      <c r="A9" s="23" t="s">
        <v>59</v>
      </c>
      <c r="B9" s="20"/>
      <c r="C9" s="30">
        <f>D9+H9+E9+O9</f>
        <v>34</v>
      </c>
      <c r="D9" s="20">
        <v>21</v>
      </c>
      <c r="E9" s="20">
        <v>1</v>
      </c>
      <c r="F9" s="20"/>
      <c r="G9" s="20"/>
      <c r="H9" s="20">
        <v>11</v>
      </c>
      <c r="I9" s="20"/>
      <c r="J9" s="20"/>
      <c r="K9" s="20"/>
      <c r="L9" s="20"/>
      <c r="M9" s="20"/>
      <c r="N9" s="20"/>
      <c r="O9" s="20">
        <v>1</v>
      </c>
      <c r="P9" s="20"/>
      <c r="Q9" s="20"/>
      <c r="R9" s="20"/>
      <c r="S9" s="20"/>
      <c r="T9" s="20"/>
      <c r="U9" s="20"/>
      <c r="V9" s="20"/>
      <c r="W9" s="20"/>
      <c r="X9" s="20"/>
      <c r="Y9" s="57">
        <f>SUM(Z9:AS9)</f>
        <v>0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45" ht="12.75">
      <c r="A10" s="33" t="s">
        <v>62</v>
      </c>
      <c r="B10" s="20"/>
      <c r="C10" s="30">
        <f>SUM(D10:X10)</f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57">
        <f aca="true" t="shared" si="0" ref="Y10:Y56">SUM(Z10:AS10)</f>
        <v>0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1:45" ht="12.75">
      <c r="A11" s="38" t="s">
        <v>54</v>
      </c>
      <c r="B11" s="20"/>
      <c r="C11" s="30">
        <f>SUM(D11:X11)</f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57">
        <f t="shared" si="0"/>
        <v>0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1:45" ht="12.75">
      <c r="A12" s="23" t="s">
        <v>64</v>
      </c>
      <c r="B12" s="20"/>
      <c r="C12" s="30">
        <v>43</v>
      </c>
      <c r="D12" s="20">
        <v>4</v>
      </c>
      <c r="E12" s="20">
        <v>7</v>
      </c>
      <c r="F12" s="20"/>
      <c r="G12" s="20"/>
      <c r="H12" s="20">
        <v>31</v>
      </c>
      <c r="I12" s="20"/>
      <c r="J12" s="20"/>
      <c r="K12" s="20"/>
      <c r="L12" s="20"/>
      <c r="M12" s="20">
        <v>1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57">
        <f t="shared" si="0"/>
        <v>0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1:45" ht="12.75">
      <c r="A13" s="20" t="s">
        <v>65</v>
      </c>
      <c r="B13" s="20"/>
      <c r="C13" s="30">
        <v>16</v>
      </c>
      <c r="D13" s="20">
        <v>4</v>
      </c>
      <c r="E13" s="20">
        <v>3</v>
      </c>
      <c r="F13" s="20"/>
      <c r="G13" s="20"/>
      <c r="H13" s="20">
        <v>8</v>
      </c>
      <c r="I13" s="20"/>
      <c r="J13" s="20"/>
      <c r="K13" s="20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7">
        <f t="shared" si="0"/>
        <v>0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</row>
    <row r="14" spans="1:45" ht="12.75">
      <c r="A14" s="30" t="s">
        <v>75</v>
      </c>
      <c r="B14" s="29"/>
      <c r="C14" s="30">
        <f aca="true" t="shared" si="1" ref="C14:C28">SUM(D14:X14)</f>
        <v>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58">
        <f t="shared" si="0"/>
        <v>0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1:45" ht="12.75">
      <c r="A15" s="29" t="s">
        <v>54</v>
      </c>
      <c r="B15" s="29"/>
      <c r="C15" s="30">
        <f t="shared" si="1"/>
        <v>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58">
        <f t="shared" si="0"/>
        <v>0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</row>
    <row r="16" spans="1:45" ht="12.75">
      <c r="A16" s="38" t="s">
        <v>71</v>
      </c>
      <c r="B16" s="29"/>
      <c r="C16" s="30">
        <f t="shared" si="1"/>
        <v>62</v>
      </c>
      <c r="D16" s="29">
        <v>16</v>
      </c>
      <c r="E16" s="29">
        <v>3</v>
      </c>
      <c r="F16" s="29"/>
      <c r="G16" s="29"/>
      <c r="H16" s="29">
        <v>34</v>
      </c>
      <c r="I16" s="29"/>
      <c r="J16" s="29">
        <v>4</v>
      </c>
      <c r="K16" s="29">
        <v>1</v>
      </c>
      <c r="L16" s="29">
        <v>1</v>
      </c>
      <c r="M16" s="29">
        <v>1</v>
      </c>
      <c r="N16" s="29">
        <v>1</v>
      </c>
      <c r="O16" s="29"/>
      <c r="P16" s="29">
        <v>1</v>
      </c>
      <c r="Q16" s="29"/>
      <c r="R16" s="29"/>
      <c r="S16" s="29"/>
      <c r="T16" s="29"/>
      <c r="U16" s="29"/>
      <c r="V16" s="29"/>
      <c r="W16" s="29"/>
      <c r="X16" s="29"/>
      <c r="Y16" s="58">
        <f t="shared" si="0"/>
        <v>61</v>
      </c>
      <c r="Z16" s="29">
        <v>3</v>
      </c>
      <c r="AA16" s="29">
        <v>16</v>
      </c>
      <c r="AB16" s="29"/>
      <c r="AC16" s="29">
        <v>34</v>
      </c>
      <c r="AD16" s="29"/>
      <c r="AE16" s="29">
        <v>4</v>
      </c>
      <c r="AF16" s="29">
        <v>1</v>
      </c>
      <c r="AG16" s="29">
        <v>1</v>
      </c>
      <c r="AH16" s="29">
        <v>1</v>
      </c>
      <c r="AI16" s="41">
        <v>1</v>
      </c>
      <c r="AJ16" s="29"/>
      <c r="AK16" s="29"/>
      <c r="AL16" s="29"/>
      <c r="AM16" s="29"/>
      <c r="AN16" s="29"/>
      <c r="AO16" s="29"/>
      <c r="AP16" s="29"/>
      <c r="AQ16" s="29"/>
      <c r="AR16" s="29"/>
      <c r="AS16" s="29"/>
    </row>
    <row r="17" spans="1:45" ht="12.75">
      <c r="A17" s="38" t="s">
        <v>72</v>
      </c>
      <c r="B17" s="29"/>
      <c r="C17" s="30">
        <f t="shared" si="1"/>
        <v>71</v>
      </c>
      <c r="D17" s="29">
        <v>24</v>
      </c>
      <c r="E17" s="29"/>
      <c r="F17" s="29"/>
      <c r="G17" s="29"/>
      <c r="H17" s="29">
        <v>36</v>
      </c>
      <c r="I17" s="29"/>
      <c r="J17" s="29">
        <v>3</v>
      </c>
      <c r="K17" s="29"/>
      <c r="L17" s="29">
        <v>2</v>
      </c>
      <c r="M17" s="29">
        <v>5</v>
      </c>
      <c r="N17" s="29">
        <v>1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58">
        <f t="shared" si="0"/>
        <v>72</v>
      </c>
      <c r="Z17" s="29"/>
      <c r="AA17" s="29">
        <v>24</v>
      </c>
      <c r="AB17" s="29"/>
      <c r="AC17" s="29">
        <v>36</v>
      </c>
      <c r="AD17" s="29"/>
      <c r="AE17" s="29">
        <v>3</v>
      </c>
      <c r="AF17" s="29"/>
      <c r="AG17" s="29">
        <v>2</v>
      </c>
      <c r="AH17" s="29">
        <v>5</v>
      </c>
      <c r="AI17" s="29">
        <v>1</v>
      </c>
      <c r="AJ17" s="29"/>
      <c r="AK17" s="29">
        <v>1</v>
      </c>
      <c r="AL17" s="29"/>
      <c r="AM17" s="29"/>
      <c r="AN17" s="29"/>
      <c r="AO17" s="29"/>
      <c r="AP17" s="29"/>
      <c r="AQ17" s="29"/>
      <c r="AR17" s="29"/>
      <c r="AS17" s="29"/>
    </row>
    <row r="18" spans="1:45" ht="12.75">
      <c r="A18" s="38" t="s">
        <v>73</v>
      </c>
      <c r="B18" s="29"/>
      <c r="C18" s="30">
        <f t="shared" si="1"/>
        <v>15</v>
      </c>
      <c r="D18" s="29">
        <v>1</v>
      </c>
      <c r="E18" s="29"/>
      <c r="F18" s="29"/>
      <c r="G18" s="29"/>
      <c r="H18" s="29">
        <v>12</v>
      </c>
      <c r="I18" s="29"/>
      <c r="J18" s="29"/>
      <c r="K18" s="29"/>
      <c r="L18" s="29">
        <v>1</v>
      </c>
      <c r="M18" s="29">
        <v>1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58">
        <f t="shared" si="0"/>
        <v>15</v>
      </c>
      <c r="Z18" s="29"/>
      <c r="AA18" s="29">
        <v>1</v>
      </c>
      <c r="AB18" s="29"/>
      <c r="AC18" s="29">
        <v>12</v>
      </c>
      <c r="AD18" s="29"/>
      <c r="AE18" s="29"/>
      <c r="AF18" s="29"/>
      <c r="AG18" s="29">
        <v>1</v>
      </c>
      <c r="AH18" s="29">
        <v>1</v>
      </c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</row>
    <row r="19" spans="1:45" ht="12.75">
      <c r="A19" s="38" t="s">
        <v>74</v>
      </c>
      <c r="B19" s="29"/>
      <c r="C19" s="30">
        <f t="shared" si="1"/>
        <v>23</v>
      </c>
      <c r="D19" s="29">
        <v>1</v>
      </c>
      <c r="E19" s="29"/>
      <c r="F19" s="29"/>
      <c r="G19" s="29"/>
      <c r="H19" s="29">
        <v>22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58">
        <f t="shared" si="0"/>
        <v>24</v>
      </c>
      <c r="Z19" s="29"/>
      <c r="AA19" s="29">
        <v>1</v>
      </c>
      <c r="AB19" s="29"/>
      <c r="AC19" s="29">
        <v>22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>
        <v>1</v>
      </c>
      <c r="AP19" s="29"/>
      <c r="AQ19" s="29"/>
      <c r="AR19" s="29"/>
      <c r="AS19" s="29"/>
    </row>
    <row r="20" spans="1:45" ht="12.75">
      <c r="A20" s="48" t="s">
        <v>70</v>
      </c>
      <c r="B20" s="41"/>
      <c r="C20" s="42">
        <f t="shared" si="1"/>
        <v>0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59">
        <f aca="true" t="shared" si="2" ref="Y20:AS20">SUM(Y12:Y19)</f>
        <v>172</v>
      </c>
      <c r="Z20" s="42">
        <f t="shared" si="2"/>
        <v>3</v>
      </c>
      <c r="AA20" s="42">
        <f t="shared" si="2"/>
        <v>42</v>
      </c>
      <c r="AB20" s="42">
        <f t="shared" si="2"/>
        <v>0</v>
      </c>
      <c r="AC20" s="42">
        <f t="shared" si="2"/>
        <v>104</v>
      </c>
      <c r="AD20" s="42">
        <f t="shared" si="2"/>
        <v>0</v>
      </c>
      <c r="AE20" s="42">
        <f t="shared" si="2"/>
        <v>7</v>
      </c>
      <c r="AF20" s="42">
        <f t="shared" si="2"/>
        <v>1</v>
      </c>
      <c r="AG20" s="42">
        <f t="shared" si="2"/>
        <v>4</v>
      </c>
      <c r="AH20" s="42">
        <f t="shared" si="2"/>
        <v>7</v>
      </c>
      <c r="AI20" s="42">
        <f t="shared" si="2"/>
        <v>2</v>
      </c>
      <c r="AJ20" s="42">
        <f t="shared" si="2"/>
        <v>0</v>
      </c>
      <c r="AK20" s="42">
        <f t="shared" si="2"/>
        <v>1</v>
      </c>
      <c r="AL20" s="42">
        <f t="shared" si="2"/>
        <v>0</v>
      </c>
      <c r="AM20" s="42">
        <f t="shared" si="2"/>
        <v>0</v>
      </c>
      <c r="AN20" s="42">
        <f t="shared" si="2"/>
        <v>0</v>
      </c>
      <c r="AO20" s="42">
        <f t="shared" si="2"/>
        <v>1</v>
      </c>
      <c r="AP20" s="42">
        <f t="shared" si="2"/>
        <v>0</v>
      </c>
      <c r="AQ20" s="42">
        <f t="shared" si="2"/>
        <v>0</v>
      </c>
      <c r="AR20" s="42">
        <f t="shared" si="2"/>
        <v>0</v>
      </c>
      <c r="AS20" s="42">
        <f t="shared" si="2"/>
        <v>0</v>
      </c>
    </row>
    <row r="21" spans="1:45" ht="12.75">
      <c r="A21" s="29" t="s">
        <v>76</v>
      </c>
      <c r="B21" s="29"/>
      <c r="C21" s="30">
        <f t="shared" si="1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58">
        <f t="shared" si="0"/>
        <v>13</v>
      </c>
      <c r="Z21" s="29">
        <v>8</v>
      </c>
      <c r="AA21" s="29"/>
      <c r="AB21" s="29"/>
      <c r="AC21" s="29">
        <v>5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</row>
    <row r="22" spans="1:45" ht="12.75">
      <c r="A22" s="29" t="s">
        <v>77</v>
      </c>
      <c r="B22" s="29"/>
      <c r="C22" s="30">
        <f t="shared" si="1"/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58">
        <f t="shared" si="0"/>
        <v>10</v>
      </c>
      <c r="Z22" s="29">
        <v>4</v>
      </c>
      <c r="AA22" s="29"/>
      <c r="AB22" s="29"/>
      <c r="AC22" s="29">
        <v>5</v>
      </c>
      <c r="AD22" s="29"/>
      <c r="AE22" s="29"/>
      <c r="AF22" s="29"/>
      <c r="AG22" s="29"/>
      <c r="AH22" s="29">
        <v>1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</row>
    <row r="23" spans="1:45" ht="12.75">
      <c r="A23" s="29" t="s">
        <v>78</v>
      </c>
      <c r="B23" s="29"/>
      <c r="C23" s="30">
        <f t="shared" si="1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58">
        <f t="shared" si="0"/>
        <v>8</v>
      </c>
      <c r="Z23" s="29"/>
      <c r="AA23" s="29"/>
      <c r="AB23" s="29"/>
      <c r="AC23" s="29">
        <v>8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1:45" ht="12.75">
      <c r="A24" s="29" t="s">
        <v>79</v>
      </c>
      <c r="B24" s="29"/>
      <c r="C24" s="30">
        <f t="shared" si="1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58">
        <f t="shared" si="0"/>
        <v>5</v>
      </c>
      <c r="Z24" s="29">
        <v>3</v>
      </c>
      <c r="AA24" s="29"/>
      <c r="AB24" s="29"/>
      <c r="AC24" s="29">
        <v>2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</row>
    <row r="25" spans="1:45" ht="12.75">
      <c r="A25" s="29" t="s">
        <v>80</v>
      </c>
      <c r="B25" s="29"/>
      <c r="C25" s="30">
        <f t="shared" si="1"/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58">
        <f t="shared" si="0"/>
        <v>7</v>
      </c>
      <c r="Z25" s="29">
        <v>3</v>
      </c>
      <c r="AA25" s="29"/>
      <c r="AB25" s="29"/>
      <c r="AC25" s="29">
        <v>2</v>
      </c>
      <c r="AD25" s="29"/>
      <c r="AE25" s="29">
        <v>1</v>
      </c>
      <c r="AF25" s="29"/>
      <c r="AG25" s="29">
        <v>1</v>
      </c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1:45" ht="12.75">
      <c r="A26" s="29" t="s">
        <v>81</v>
      </c>
      <c r="B26" s="29"/>
      <c r="C26" s="30">
        <f t="shared" si="1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58">
        <f t="shared" si="0"/>
        <v>2</v>
      </c>
      <c r="Z26" s="29"/>
      <c r="AA26" s="29"/>
      <c r="AB26" s="29"/>
      <c r="AC26" s="29">
        <v>1</v>
      </c>
      <c r="AD26" s="29"/>
      <c r="AE26" s="29"/>
      <c r="AF26" s="29">
        <v>1</v>
      </c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1:45" ht="12.75">
      <c r="A27" s="29" t="s">
        <v>82</v>
      </c>
      <c r="B27" s="29"/>
      <c r="C27" s="30">
        <f t="shared" si="1"/>
        <v>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58">
        <f t="shared" si="0"/>
        <v>5</v>
      </c>
      <c r="Z27" s="29">
        <v>2</v>
      </c>
      <c r="AA27" s="29"/>
      <c r="AB27" s="29"/>
      <c r="AC27" s="29">
        <v>3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</row>
    <row r="28" spans="1:45" ht="15">
      <c r="A28" s="29" t="s">
        <v>83</v>
      </c>
      <c r="B28" s="40"/>
      <c r="C28" s="39">
        <f t="shared" si="1"/>
        <v>0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60">
        <f t="shared" si="0"/>
        <v>3</v>
      </c>
      <c r="Z28" s="43"/>
      <c r="AA28" s="43"/>
      <c r="AB28" s="43"/>
      <c r="AC28" s="43">
        <v>1</v>
      </c>
      <c r="AD28" s="43"/>
      <c r="AE28" s="43"/>
      <c r="AF28" s="43">
        <v>2</v>
      </c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ht="12.75">
      <c r="A29" s="46" t="s">
        <v>84</v>
      </c>
      <c r="B29" s="20"/>
      <c r="C29" s="30">
        <f>SUM(D29:X29)</f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7">
        <f t="shared" si="0"/>
        <v>0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ht="12.75">
      <c r="A30" s="29" t="s">
        <v>49</v>
      </c>
      <c r="B30" s="20"/>
      <c r="C30" s="30">
        <f aca="true" t="shared" si="3" ref="C30:C39">SUM(D30:X30)</f>
        <v>366</v>
      </c>
      <c r="D30" s="20">
        <v>290</v>
      </c>
      <c r="E30" s="20">
        <v>30</v>
      </c>
      <c r="F30" s="20"/>
      <c r="G30" s="20"/>
      <c r="H30" s="20">
        <v>41</v>
      </c>
      <c r="I30" s="20"/>
      <c r="J30" s="20">
        <v>2</v>
      </c>
      <c r="K30" s="20"/>
      <c r="L30" s="20"/>
      <c r="M30" s="20"/>
      <c r="N30" s="20">
        <v>3</v>
      </c>
      <c r="O30" s="20"/>
      <c r="P30" s="20"/>
      <c r="Q30" s="20"/>
      <c r="R30" s="20"/>
      <c r="S30" s="20"/>
      <c r="T30" s="20">
        <v>0</v>
      </c>
      <c r="U30" s="20"/>
      <c r="V30" s="20"/>
      <c r="W30" s="20"/>
      <c r="X30" s="20"/>
      <c r="Y30" s="57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ht="12.75">
      <c r="A31" s="23" t="s">
        <v>85</v>
      </c>
      <c r="B31" s="20"/>
      <c r="C31" s="30">
        <f t="shared" si="3"/>
        <v>122</v>
      </c>
      <c r="D31" s="20">
        <v>98</v>
      </c>
      <c r="E31" s="20">
        <v>8</v>
      </c>
      <c r="F31" s="20"/>
      <c r="G31" s="20"/>
      <c r="H31" s="20">
        <v>15</v>
      </c>
      <c r="I31" s="20"/>
      <c r="J31" s="20"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57">
        <f aca="true" t="shared" si="4" ref="Y31:Y39">SUM(Z31:AS31)</f>
        <v>123</v>
      </c>
      <c r="Z31" s="20">
        <v>8</v>
      </c>
      <c r="AA31" s="20">
        <v>98</v>
      </c>
      <c r="AB31" s="20"/>
      <c r="AC31" s="20">
        <v>13</v>
      </c>
      <c r="AD31" s="20"/>
      <c r="AE31" s="20">
        <v>1</v>
      </c>
      <c r="AF31" s="20">
        <v>1</v>
      </c>
      <c r="AG31" s="20"/>
      <c r="AH31" s="20"/>
      <c r="AI31" s="20"/>
      <c r="AJ31" s="20"/>
      <c r="AK31" s="20"/>
      <c r="AL31" s="20"/>
      <c r="AM31" s="20"/>
      <c r="AN31" s="20">
        <v>1</v>
      </c>
      <c r="AO31" s="20">
        <v>1</v>
      </c>
      <c r="AP31" s="20"/>
      <c r="AQ31" s="20"/>
      <c r="AR31" s="20"/>
      <c r="AS31" s="20"/>
    </row>
    <row r="32" spans="1:45" ht="12.75">
      <c r="A32" s="23" t="s">
        <v>86</v>
      </c>
      <c r="B32" s="20"/>
      <c r="C32" s="30">
        <f t="shared" si="3"/>
        <v>121</v>
      </c>
      <c r="D32" s="20">
        <v>94</v>
      </c>
      <c r="E32" s="20">
        <v>8</v>
      </c>
      <c r="F32" s="20"/>
      <c r="G32" s="20"/>
      <c r="H32" s="20">
        <v>15</v>
      </c>
      <c r="I32" s="20"/>
      <c r="J32" s="20">
        <v>1</v>
      </c>
      <c r="K32" s="20"/>
      <c r="L32" s="20"/>
      <c r="M32" s="20"/>
      <c r="N32" s="20">
        <v>3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7">
        <f t="shared" si="4"/>
        <v>129</v>
      </c>
      <c r="Z32" s="20">
        <v>8</v>
      </c>
      <c r="AA32" s="20">
        <v>94</v>
      </c>
      <c r="AB32" s="20"/>
      <c r="AC32" s="20">
        <v>15</v>
      </c>
      <c r="AD32" s="20"/>
      <c r="AE32" s="20">
        <v>1</v>
      </c>
      <c r="AF32" s="20">
        <v>7</v>
      </c>
      <c r="AG32" s="20"/>
      <c r="AH32" s="20"/>
      <c r="AI32" s="20">
        <v>3</v>
      </c>
      <c r="AJ32" s="20"/>
      <c r="AK32" s="20"/>
      <c r="AL32" s="20"/>
      <c r="AM32" s="20"/>
      <c r="AN32" s="20"/>
      <c r="AO32" s="20">
        <v>1</v>
      </c>
      <c r="AP32" s="20"/>
      <c r="AQ32" s="20"/>
      <c r="AR32" s="20"/>
      <c r="AS32" s="20"/>
    </row>
    <row r="33" spans="1:45" ht="12.75">
      <c r="A33" s="23" t="s">
        <v>87</v>
      </c>
      <c r="B33" s="20"/>
      <c r="C33" s="30">
        <f t="shared" si="3"/>
        <v>123</v>
      </c>
      <c r="D33" s="20">
        <v>98</v>
      </c>
      <c r="E33" s="20">
        <v>14</v>
      </c>
      <c r="F33" s="20"/>
      <c r="G33" s="20"/>
      <c r="H33" s="20">
        <v>11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57">
        <f t="shared" si="4"/>
        <v>125</v>
      </c>
      <c r="Z33" s="20">
        <v>14</v>
      </c>
      <c r="AA33" s="20">
        <v>98</v>
      </c>
      <c r="AB33" s="20"/>
      <c r="AC33" s="20">
        <v>11</v>
      </c>
      <c r="AD33" s="20"/>
      <c r="AE33" s="20">
        <v>1</v>
      </c>
      <c r="AF33" s="20">
        <v>0</v>
      </c>
      <c r="AG33" s="20"/>
      <c r="AH33" s="20"/>
      <c r="AI33" s="20"/>
      <c r="AJ33" s="20"/>
      <c r="AK33" s="20"/>
      <c r="AL33" s="20"/>
      <c r="AM33" s="20"/>
      <c r="AN33" s="20"/>
      <c r="AO33" s="20">
        <v>1</v>
      </c>
      <c r="AP33" s="20"/>
      <c r="AQ33" s="20"/>
      <c r="AR33" s="20"/>
      <c r="AS33" s="20"/>
    </row>
    <row r="34" spans="1:45" ht="12.75">
      <c r="A34" s="20" t="s">
        <v>90</v>
      </c>
      <c r="B34" s="20"/>
      <c r="C34" s="30">
        <f t="shared" si="3"/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57">
        <f t="shared" si="4"/>
        <v>25</v>
      </c>
      <c r="Z34" s="20">
        <v>10</v>
      </c>
      <c r="AA34" s="20"/>
      <c r="AB34" s="20"/>
      <c r="AC34" s="20">
        <v>3</v>
      </c>
      <c r="AD34" s="20"/>
      <c r="AE34" s="20">
        <v>0</v>
      </c>
      <c r="AF34" s="20">
        <v>10</v>
      </c>
      <c r="AG34" s="20">
        <v>1</v>
      </c>
      <c r="AH34" s="20"/>
      <c r="AI34" s="20"/>
      <c r="AJ34" s="20"/>
      <c r="AK34" s="20"/>
      <c r="AL34" s="20"/>
      <c r="AM34" s="20"/>
      <c r="AN34" s="20">
        <v>1</v>
      </c>
      <c r="AO34" s="20"/>
      <c r="AP34" s="20"/>
      <c r="AQ34" s="20"/>
      <c r="AR34" s="20"/>
      <c r="AS34" s="20"/>
    </row>
    <row r="35" spans="1:45" ht="12.75">
      <c r="A35" s="20" t="s">
        <v>89</v>
      </c>
      <c r="B35" s="20"/>
      <c r="C35" s="30">
        <f t="shared" si="3"/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57">
        <f t="shared" si="4"/>
        <v>2</v>
      </c>
      <c r="Z35" s="20"/>
      <c r="AA35" s="20"/>
      <c r="AB35" s="20"/>
      <c r="AC35" s="20"/>
      <c r="AD35" s="20"/>
      <c r="AE35" s="20"/>
      <c r="AF35" s="20">
        <v>1</v>
      </c>
      <c r="AG35" s="20"/>
      <c r="AH35" s="20"/>
      <c r="AI35" s="20"/>
      <c r="AJ35" s="20"/>
      <c r="AK35" s="20"/>
      <c r="AL35" s="20"/>
      <c r="AM35" s="20">
        <v>1</v>
      </c>
      <c r="AN35" s="20"/>
      <c r="AO35" s="20"/>
      <c r="AP35" s="20"/>
      <c r="AQ35" s="20"/>
      <c r="AR35" s="20"/>
      <c r="AS35" s="20"/>
    </row>
    <row r="36" spans="1:45" ht="12.75">
      <c r="A36" s="30" t="s">
        <v>98</v>
      </c>
      <c r="B36" s="20"/>
      <c r="C36" s="30">
        <f t="shared" si="3"/>
        <v>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7">
        <f t="shared" si="4"/>
        <v>0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</row>
    <row r="37" spans="1:45" ht="12.75">
      <c r="A37" s="38" t="s">
        <v>92</v>
      </c>
      <c r="B37" s="20"/>
      <c r="C37" s="30">
        <f t="shared" si="3"/>
        <v>11</v>
      </c>
      <c r="D37" s="20">
        <v>3</v>
      </c>
      <c r="E37" s="20">
        <v>2</v>
      </c>
      <c r="F37" s="20"/>
      <c r="G37" s="20"/>
      <c r="H37" s="20">
        <v>5</v>
      </c>
      <c r="I37" s="20"/>
      <c r="J37" s="20"/>
      <c r="K37" s="20"/>
      <c r="L37" s="20"/>
      <c r="M37" s="20"/>
      <c r="N37" s="20"/>
      <c r="O37" s="20">
        <v>1</v>
      </c>
      <c r="P37" s="20"/>
      <c r="Q37" s="20"/>
      <c r="R37" s="20"/>
      <c r="S37" s="20"/>
      <c r="T37" s="20"/>
      <c r="U37" s="20"/>
      <c r="V37" s="20"/>
      <c r="W37" s="20"/>
      <c r="X37" s="20"/>
      <c r="Y37" s="59">
        <f t="shared" si="4"/>
        <v>0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ht="12.75">
      <c r="A38" s="29" t="s">
        <v>95</v>
      </c>
      <c r="B38" s="20"/>
      <c r="C38" s="30">
        <f t="shared" si="3"/>
        <v>112</v>
      </c>
      <c r="D38" s="20">
        <v>69</v>
      </c>
      <c r="E38" s="20">
        <v>7</v>
      </c>
      <c r="F38" s="20"/>
      <c r="G38" s="20"/>
      <c r="H38" s="20">
        <v>20</v>
      </c>
      <c r="I38" s="20">
        <v>1</v>
      </c>
      <c r="J38" s="20">
        <v>6</v>
      </c>
      <c r="K38" s="20">
        <v>3</v>
      </c>
      <c r="L38" s="20"/>
      <c r="M38" s="20">
        <v>4</v>
      </c>
      <c r="N38" s="20">
        <v>2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9">
        <f t="shared" si="4"/>
        <v>0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  <row r="39" spans="1:45" ht="12.75">
      <c r="A39" s="29" t="s">
        <v>96</v>
      </c>
      <c r="B39" s="20"/>
      <c r="C39" s="30">
        <f t="shared" si="3"/>
        <v>34</v>
      </c>
      <c r="D39" s="20">
        <v>8</v>
      </c>
      <c r="E39" s="20">
        <v>3</v>
      </c>
      <c r="F39" s="20"/>
      <c r="G39" s="20"/>
      <c r="H39" s="20">
        <v>20</v>
      </c>
      <c r="I39" s="20">
        <v>0</v>
      </c>
      <c r="J39" s="20">
        <v>0</v>
      </c>
      <c r="K39" s="20">
        <v>2</v>
      </c>
      <c r="L39" s="20"/>
      <c r="M39" s="20">
        <v>1</v>
      </c>
      <c r="N39" s="20">
        <v>0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7">
        <f t="shared" si="4"/>
        <v>0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5" ht="12.75">
      <c r="A40" s="49" t="s">
        <v>100</v>
      </c>
      <c r="B40" s="20"/>
      <c r="C40" s="3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50"/>
      <c r="Y40" s="57">
        <f t="shared" si="0"/>
        <v>0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ht="12.75">
      <c r="A41" s="64" t="s">
        <v>54</v>
      </c>
      <c r="B41" s="20"/>
      <c r="C41" s="3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50"/>
      <c r="Y41" s="57">
        <f t="shared" si="0"/>
        <v>0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5" ht="12.75">
      <c r="A42" s="51" t="s">
        <v>101</v>
      </c>
      <c r="B42" s="20"/>
      <c r="C42" s="30">
        <f>SUM(D42:X42)</f>
        <v>173</v>
      </c>
      <c r="D42" s="20"/>
      <c r="E42" s="20">
        <f>116+6</f>
        <v>122</v>
      </c>
      <c r="F42" s="20"/>
      <c r="G42" s="20"/>
      <c r="H42" s="20">
        <v>40</v>
      </c>
      <c r="I42" s="20"/>
      <c r="J42" s="20">
        <v>1</v>
      </c>
      <c r="K42" s="20">
        <v>2</v>
      </c>
      <c r="L42" s="20"/>
      <c r="M42" s="20"/>
      <c r="N42" s="20">
        <v>3</v>
      </c>
      <c r="O42" s="20">
        <v>2</v>
      </c>
      <c r="P42" s="20"/>
      <c r="Q42" s="20"/>
      <c r="R42" s="20"/>
      <c r="S42" s="20"/>
      <c r="T42" s="20"/>
      <c r="U42" s="20"/>
      <c r="V42" s="20">
        <v>3</v>
      </c>
      <c r="W42" s="20"/>
      <c r="X42" s="50"/>
      <c r="Y42" s="57">
        <f t="shared" si="0"/>
        <v>0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</row>
    <row r="43" spans="1:45" ht="12.75">
      <c r="A43" s="52" t="s">
        <v>102</v>
      </c>
      <c r="B43" s="20"/>
      <c r="C43" s="30">
        <f>SUM(D43:X43)</f>
        <v>46</v>
      </c>
      <c r="D43" s="20"/>
      <c r="E43" s="20">
        <v>12</v>
      </c>
      <c r="F43" s="20"/>
      <c r="G43" s="20"/>
      <c r="H43" s="20">
        <v>24</v>
      </c>
      <c r="I43" s="20"/>
      <c r="J43" s="20">
        <v>3</v>
      </c>
      <c r="K43" s="20">
        <v>1</v>
      </c>
      <c r="L43" s="20">
        <v>1</v>
      </c>
      <c r="M43" s="20"/>
      <c r="N43" s="20">
        <v>3</v>
      </c>
      <c r="O43" s="20"/>
      <c r="P43" s="20"/>
      <c r="Q43" s="20"/>
      <c r="R43" s="20"/>
      <c r="S43" s="20"/>
      <c r="T43" s="20"/>
      <c r="U43" s="20"/>
      <c r="V43" s="20">
        <v>2</v>
      </c>
      <c r="W43" s="20"/>
      <c r="X43" s="50"/>
      <c r="Y43" s="57">
        <f t="shared" si="0"/>
        <v>0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45" ht="12.75">
      <c r="A44" s="52" t="s">
        <v>103</v>
      </c>
      <c r="B44" s="20"/>
      <c r="C44" s="30">
        <f>SUM(D44:X44)</f>
        <v>37</v>
      </c>
      <c r="D44" s="20"/>
      <c r="E44" s="20">
        <v>15</v>
      </c>
      <c r="F44" s="20"/>
      <c r="G44" s="20"/>
      <c r="H44" s="20">
        <v>18</v>
      </c>
      <c r="I44" s="20"/>
      <c r="J44" s="20">
        <v>1</v>
      </c>
      <c r="K44" s="20"/>
      <c r="L44" s="20"/>
      <c r="M44" s="20">
        <v>1</v>
      </c>
      <c r="N44" s="20">
        <v>1</v>
      </c>
      <c r="O44" s="20"/>
      <c r="P44" s="20"/>
      <c r="Q44" s="20"/>
      <c r="R44" s="20"/>
      <c r="S44" s="20"/>
      <c r="T44" s="20"/>
      <c r="U44" s="20"/>
      <c r="V44" s="20">
        <v>1</v>
      </c>
      <c r="W44" s="20"/>
      <c r="X44" s="50"/>
      <c r="Y44" s="57">
        <f t="shared" si="0"/>
        <v>0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45" ht="13.5" thickBot="1">
      <c r="A45" s="53" t="s">
        <v>104</v>
      </c>
      <c r="B45" s="54"/>
      <c r="C45" s="55">
        <f>SUM(D45:X45)</f>
        <v>30</v>
      </c>
      <c r="D45" s="54"/>
      <c r="E45" s="54">
        <v>9</v>
      </c>
      <c r="F45" s="54"/>
      <c r="G45" s="54"/>
      <c r="H45" s="54">
        <v>17</v>
      </c>
      <c r="I45" s="54"/>
      <c r="J45" s="54"/>
      <c r="K45" s="54"/>
      <c r="L45" s="54">
        <v>1</v>
      </c>
      <c r="M45" s="54"/>
      <c r="N45" s="54">
        <v>1</v>
      </c>
      <c r="O45" s="54">
        <v>1</v>
      </c>
      <c r="P45" s="54"/>
      <c r="Q45" s="54"/>
      <c r="R45" s="54"/>
      <c r="S45" s="54"/>
      <c r="T45" s="54"/>
      <c r="U45" s="54"/>
      <c r="V45" s="54">
        <v>1</v>
      </c>
      <c r="W45" s="54"/>
      <c r="X45" s="56"/>
      <c r="Y45" s="57">
        <f t="shared" si="0"/>
        <v>0</v>
      </c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45" ht="12.75">
      <c r="A46" s="30" t="s">
        <v>111</v>
      </c>
      <c r="B46" s="20"/>
      <c r="C46" s="30">
        <f aca="true" t="shared" si="5" ref="C46:C51">SUM(D46:X46)</f>
        <v>60</v>
      </c>
      <c r="D46" s="30">
        <f>SUM(D47:D51)</f>
        <v>5</v>
      </c>
      <c r="E46" s="30">
        <f aca="true" t="shared" si="6" ref="E46:AS46">SUM(E47:E51)</f>
        <v>4</v>
      </c>
      <c r="F46" s="30">
        <f t="shared" si="6"/>
        <v>0</v>
      </c>
      <c r="G46" s="30">
        <f t="shared" si="6"/>
        <v>0</v>
      </c>
      <c r="H46" s="30">
        <f t="shared" si="6"/>
        <v>41</v>
      </c>
      <c r="I46" s="30">
        <f t="shared" si="6"/>
        <v>0</v>
      </c>
      <c r="J46" s="30">
        <f t="shared" si="6"/>
        <v>7</v>
      </c>
      <c r="K46" s="30">
        <f t="shared" si="6"/>
        <v>1</v>
      </c>
      <c r="L46" s="30">
        <f t="shared" si="6"/>
        <v>0</v>
      </c>
      <c r="M46" s="30">
        <f t="shared" si="6"/>
        <v>1</v>
      </c>
      <c r="N46" s="30">
        <f t="shared" si="6"/>
        <v>1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0</v>
      </c>
      <c r="V46" s="30">
        <f t="shared" si="6"/>
        <v>0</v>
      </c>
      <c r="W46" s="30">
        <f t="shared" si="6"/>
        <v>0</v>
      </c>
      <c r="X46" s="30">
        <f t="shared" si="6"/>
        <v>0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0</v>
      </c>
      <c r="AE46" s="30">
        <f t="shared" si="6"/>
        <v>0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20">
        <f t="shared" si="6"/>
        <v>0</v>
      </c>
      <c r="AJ46" s="20">
        <f t="shared" si="6"/>
        <v>0</v>
      </c>
      <c r="AK46" s="20">
        <f t="shared" si="6"/>
        <v>0</v>
      </c>
      <c r="AL46" s="20">
        <f t="shared" si="6"/>
        <v>0</v>
      </c>
      <c r="AM46" s="20">
        <f t="shared" si="6"/>
        <v>0</v>
      </c>
      <c r="AN46" s="20">
        <f t="shared" si="6"/>
        <v>0</v>
      </c>
      <c r="AO46" s="20">
        <f t="shared" si="6"/>
        <v>0</v>
      </c>
      <c r="AP46" s="20">
        <f t="shared" si="6"/>
        <v>0</v>
      </c>
      <c r="AQ46" s="20">
        <f t="shared" si="6"/>
        <v>0</v>
      </c>
      <c r="AR46" s="20">
        <f t="shared" si="6"/>
        <v>0</v>
      </c>
      <c r="AS46" s="20">
        <f t="shared" si="6"/>
        <v>0</v>
      </c>
    </row>
    <row r="47" spans="1:45" ht="12.75">
      <c r="A47" s="38" t="s">
        <v>112</v>
      </c>
      <c r="B47" s="20"/>
      <c r="C47" s="30">
        <f t="shared" si="5"/>
        <v>18</v>
      </c>
      <c r="D47" s="20">
        <v>1</v>
      </c>
      <c r="E47" s="20">
        <v>1</v>
      </c>
      <c r="F47" s="20"/>
      <c r="G47" s="20"/>
      <c r="H47" s="20">
        <v>11</v>
      </c>
      <c r="I47" s="20"/>
      <c r="J47" s="20">
        <v>2</v>
      </c>
      <c r="K47" s="20">
        <v>1</v>
      </c>
      <c r="L47" s="20"/>
      <c r="M47" s="20">
        <v>1</v>
      </c>
      <c r="N47" s="20">
        <v>1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>
        <f>SUM(Z47:AS47)</f>
        <v>0</v>
      </c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45" ht="12.75">
      <c r="A48" s="38" t="s">
        <v>113</v>
      </c>
      <c r="B48" s="20"/>
      <c r="C48" s="30">
        <f t="shared" si="5"/>
        <v>12</v>
      </c>
      <c r="D48" s="20">
        <v>1</v>
      </c>
      <c r="E48" s="20">
        <v>1</v>
      </c>
      <c r="F48" s="20"/>
      <c r="G48" s="20"/>
      <c r="H48" s="20">
        <v>8</v>
      </c>
      <c r="I48" s="20"/>
      <c r="J48" s="20">
        <v>2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>
        <f>SUM(Z48:AS48)</f>
        <v>0</v>
      </c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1:45" ht="12.75">
      <c r="A49" s="38" t="s">
        <v>114</v>
      </c>
      <c r="B49" s="20"/>
      <c r="C49" s="30">
        <f t="shared" si="5"/>
        <v>5</v>
      </c>
      <c r="D49" s="20"/>
      <c r="E49" s="20"/>
      <c r="F49" s="20"/>
      <c r="G49" s="20"/>
      <c r="H49" s="20">
        <v>4</v>
      </c>
      <c r="I49" s="20"/>
      <c r="J49" s="20">
        <v>1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>
        <f>SUM(Z49:AS49)</f>
        <v>0</v>
      </c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1:45" ht="12.75">
      <c r="A50" s="29" t="s">
        <v>115</v>
      </c>
      <c r="B50" s="20"/>
      <c r="C50" s="30">
        <f t="shared" si="5"/>
        <v>12</v>
      </c>
      <c r="D50" s="20">
        <v>2</v>
      </c>
      <c r="E50" s="20">
        <v>1</v>
      </c>
      <c r="F50" s="20"/>
      <c r="G50" s="20"/>
      <c r="H50" s="20">
        <v>8</v>
      </c>
      <c r="I50" s="20"/>
      <c r="J50" s="20">
        <v>1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>
        <f>SUM(Z50:AS50)</f>
        <v>0</v>
      </c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1:45" ht="12.75">
      <c r="A51" s="29" t="s">
        <v>116</v>
      </c>
      <c r="B51" s="20"/>
      <c r="C51" s="30">
        <f t="shared" si="5"/>
        <v>13</v>
      </c>
      <c r="D51" s="20">
        <v>1</v>
      </c>
      <c r="E51" s="20">
        <v>1</v>
      </c>
      <c r="F51" s="20"/>
      <c r="G51" s="20"/>
      <c r="H51" s="20">
        <v>10</v>
      </c>
      <c r="I51" s="20"/>
      <c r="J51" s="20">
        <v>1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>
        <f>SUM(Z51:AS51)</f>
        <v>0</v>
      </c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1:45" ht="12.75">
      <c r="A52" s="20"/>
      <c r="B52" s="20"/>
      <c r="C52" s="30">
        <f>SUM(D52:X52)</f>
        <v>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57">
        <f t="shared" si="0"/>
        <v>0</v>
      </c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1:45" ht="12.75">
      <c r="A53" s="20"/>
      <c r="B53" s="20"/>
      <c r="C53" s="30">
        <f>SUM(D53:X53)</f>
        <v>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57">
        <f t="shared" si="0"/>
        <v>0</v>
      </c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1:45" ht="12.75">
      <c r="A54" s="20"/>
      <c r="B54" s="20"/>
      <c r="C54" s="30">
        <f>SUM(D54:X54)</f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57">
        <f t="shared" si="0"/>
        <v>0</v>
      </c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1:45" ht="12.75">
      <c r="A55" s="20"/>
      <c r="B55" s="20"/>
      <c r="C55" s="30">
        <f>SUM(D55:X55)</f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57">
        <f t="shared" si="0"/>
        <v>0</v>
      </c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1:45" ht="12.75">
      <c r="A56" s="20"/>
      <c r="B56" s="20"/>
      <c r="C56" s="3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57">
        <f t="shared" si="0"/>
        <v>0</v>
      </c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ht="12.75">
      <c r="Y57" s="61"/>
    </row>
    <row r="58" ht="15.75">
      <c r="A58" s="24" t="s">
        <v>52</v>
      </c>
    </row>
    <row r="59" ht="12.75">
      <c r="A59" s="28" t="s">
        <v>43</v>
      </c>
    </row>
    <row r="61" ht="13.5" thickBot="1"/>
    <row r="62" spans="1:23" ht="15.75" thickBot="1">
      <c r="A62" s="92" t="s">
        <v>13</v>
      </c>
      <c r="B62" s="90" t="s">
        <v>14</v>
      </c>
      <c r="C62" s="94" t="s">
        <v>12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ht="156">
      <c r="A63" s="93"/>
      <c r="B63" s="91"/>
      <c r="C63" s="21" t="s">
        <v>45</v>
      </c>
      <c r="D63" s="22" t="s">
        <v>27</v>
      </c>
      <c r="E63" s="22" t="s">
        <v>31</v>
      </c>
      <c r="F63" s="22" t="s">
        <v>32</v>
      </c>
      <c r="G63" s="22" t="s">
        <v>19</v>
      </c>
      <c r="H63" s="22" t="s">
        <v>37</v>
      </c>
      <c r="I63" s="22" t="s">
        <v>18</v>
      </c>
      <c r="J63" s="22" t="s">
        <v>28</v>
      </c>
      <c r="K63" s="22" t="s">
        <v>33</v>
      </c>
      <c r="L63" s="22" t="s">
        <v>34</v>
      </c>
      <c r="M63" s="22" t="s">
        <v>35</v>
      </c>
      <c r="N63" s="22" t="s">
        <v>36</v>
      </c>
      <c r="O63" s="22" t="s">
        <v>22</v>
      </c>
      <c r="P63" s="22" t="s">
        <v>23</v>
      </c>
      <c r="Q63" s="22" t="s">
        <v>24</v>
      </c>
      <c r="R63" s="22" t="s">
        <v>25</v>
      </c>
      <c r="S63" s="22" t="s">
        <v>26</v>
      </c>
      <c r="T63" s="22" t="s">
        <v>20</v>
      </c>
      <c r="U63" s="22" t="s">
        <v>21</v>
      </c>
      <c r="V63" s="22" t="s">
        <v>38</v>
      </c>
      <c r="W63" s="22" t="s">
        <v>39</v>
      </c>
    </row>
    <row r="64" spans="1:23" ht="12.75">
      <c r="A64" s="30" t="s">
        <v>53</v>
      </c>
      <c r="B64" s="20"/>
      <c r="C64" s="20">
        <f>SUM(D64:W64)</f>
        <v>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2.75">
      <c r="A65" s="20" t="s">
        <v>54</v>
      </c>
      <c r="B65" s="20"/>
      <c r="C65" s="30">
        <v>114</v>
      </c>
      <c r="D65" s="30">
        <v>4</v>
      </c>
      <c r="E65" s="30">
        <v>55</v>
      </c>
      <c r="F65" s="30"/>
      <c r="G65" s="30">
        <v>51</v>
      </c>
      <c r="H65" s="30"/>
      <c r="I65" s="30"/>
      <c r="J65" s="30"/>
      <c r="K65" s="30"/>
      <c r="L65" s="30"/>
      <c r="M65" s="30"/>
      <c r="N65" s="30"/>
      <c r="O65" s="30">
        <v>1</v>
      </c>
      <c r="P65" s="30"/>
      <c r="Q65" s="30"/>
      <c r="R65" s="30"/>
      <c r="S65" s="30">
        <v>3</v>
      </c>
      <c r="T65" s="20"/>
      <c r="U65" s="20"/>
      <c r="V65" s="20"/>
      <c r="W65" s="20"/>
    </row>
    <row r="66" spans="1:23" ht="12.75">
      <c r="A66" s="23" t="s">
        <v>60</v>
      </c>
      <c r="B66" s="20"/>
      <c r="C66" s="30">
        <f>SUM(D66:W66)</f>
        <v>23</v>
      </c>
      <c r="D66" s="30">
        <v>15</v>
      </c>
      <c r="E66" s="30"/>
      <c r="F66" s="30"/>
      <c r="G66" s="30">
        <v>8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0"/>
      <c r="U66" s="20"/>
      <c r="V66" s="20"/>
      <c r="W66" s="20"/>
    </row>
    <row r="67" spans="1:23" ht="12.75">
      <c r="A67" s="23" t="s">
        <v>61</v>
      </c>
      <c r="B67" s="20"/>
      <c r="C67" s="30">
        <f>SUM(D67:W67)</f>
        <v>6</v>
      </c>
      <c r="D67" s="30"/>
      <c r="E67" s="30"/>
      <c r="F67" s="30"/>
      <c r="G67" s="30">
        <v>6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0"/>
      <c r="U67" s="20"/>
      <c r="V67" s="20"/>
      <c r="W67" s="20"/>
    </row>
    <row r="68" spans="1:23" ht="12.75">
      <c r="A68" s="33" t="s">
        <v>62</v>
      </c>
      <c r="B68" s="20"/>
      <c r="C68" s="20">
        <f>SUM(D68:W68)</f>
        <v>0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4" ht="12.75">
      <c r="A69" s="38" t="s">
        <v>54</v>
      </c>
      <c r="B69" s="20"/>
      <c r="C69" s="30">
        <f>C70+C71</f>
        <v>63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2.75">
      <c r="A70" s="23" t="s">
        <v>66</v>
      </c>
      <c r="B70" s="20"/>
      <c r="C70" s="30">
        <v>47</v>
      </c>
      <c r="D70" s="20">
        <v>4</v>
      </c>
      <c r="E70" s="20">
        <v>7</v>
      </c>
      <c r="F70" s="20"/>
      <c r="G70" s="20">
        <v>31</v>
      </c>
      <c r="H70" s="20"/>
      <c r="I70" s="20">
        <v>1</v>
      </c>
      <c r="J70" s="20">
        <v>2</v>
      </c>
      <c r="K70" s="20"/>
      <c r="L70" s="20">
        <v>1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2.75">
      <c r="A71" s="23" t="s">
        <v>67</v>
      </c>
      <c r="B71" s="20"/>
      <c r="C71" s="30">
        <v>16</v>
      </c>
      <c r="D71" s="20">
        <v>4</v>
      </c>
      <c r="E71" s="20">
        <v>3</v>
      </c>
      <c r="F71" s="20"/>
      <c r="G71" s="20">
        <v>8</v>
      </c>
      <c r="H71" s="20"/>
      <c r="I71" s="20"/>
      <c r="J71" s="20">
        <v>2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2.75">
      <c r="A72" s="38" t="s">
        <v>60</v>
      </c>
      <c r="B72" s="20"/>
      <c r="C72" s="30">
        <v>15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2.75">
      <c r="A73" s="23" t="s">
        <v>66</v>
      </c>
      <c r="B73" s="20"/>
      <c r="C73" s="30">
        <f>SUM(D73:X73)</f>
        <v>7</v>
      </c>
      <c r="D73" s="30">
        <v>5</v>
      </c>
      <c r="E73" s="30"/>
      <c r="F73" s="30"/>
      <c r="G73" s="30">
        <v>1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>
        <v>1</v>
      </c>
      <c r="V73" s="30"/>
      <c r="W73" s="30"/>
      <c r="X73" s="30"/>
    </row>
    <row r="74" spans="1:24" ht="12.75">
      <c r="A74" s="23" t="s">
        <v>67</v>
      </c>
      <c r="B74" s="20"/>
      <c r="C74" s="30">
        <f>SUM(D74:X74)</f>
        <v>8</v>
      </c>
      <c r="D74" s="30">
        <v>1</v>
      </c>
      <c r="E74" s="30"/>
      <c r="F74" s="30"/>
      <c r="G74" s="30">
        <v>7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2.75">
      <c r="A75" s="38" t="s">
        <v>68</v>
      </c>
      <c r="B75" s="20"/>
      <c r="C75" s="20">
        <f>SUM(D75:X75)</f>
        <v>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2.75">
      <c r="A76" s="23" t="s">
        <v>66</v>
      </c>
      <c r="B76" s="20"/>
      <c r="C76" s="20">
        <f>SUM(D76:X76)</f>
        <v>0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2.75">
      <c r="A77" s="23" t="s">
        <v>67</v>
      </c>
      <c r="B77" s="20"/>
      <c r="C77" s="20">
        <f>SUM(D77:X77)</f>
        <v>0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3" ht="12.75">
      <c r="A78" s="30" t="s">
        <v>98</v>
      </c>
      <c r="B78" s="20"/>
      <c r="C78" s="20">
        <f>SUM(D78:W78)</f>
        <v>0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2.75">
      <c r="A79" s="38" t="s">
        <v>92</v>
      </c>
      <c r="B79" s="20"/>
      <c r="C79" s="30">
        <f>SUM(D79:W79)</f>
        <v>11</v>
      </c>
      <c r="D79" s="20">
        <v>3</v>
      </c>
      <c r="E79" s="20">
        <v>2</v>
      </c>
      <c r="F79" s="20"/>
      <c r="G79" s="20">
        <v>5</v>
      </c>
      <c r="H79" s="20"/>
      <c r="I79" s="20"/>
      <c r="J79" s="20"/>
      <c r="K79" s="20"/>
      <c r="L79" s="20"/>
      <c r="M79" s="20"/>
      <c r="N79" s="20">
        <v>1</v>
      </c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2.75">
      <c r="A80" s="29" t="s">
        <v>95</v>
      </c>
      <c r="B80" s="20"/>
      <c r="C80" s="20">
        <f>SUM(D80:W80)</f>
        <v>118</v>
      </c>
      <c r="D80" s="20">
        <v>69</v>
      </c>
      <c r="E80" s="20">
        <v>7</v>
      </c>
      <c r="F80" s="20"/>
      <c r="G80" s="20">
        <v>20</v>
      </c>
      <c r="H80" s="20">
        <v>1</v>
      </c>
      <c r="I80" s="20">
        <v>6</v>
      </c>
      <c r="J80" s="20">
        <v>8</v>
      </c>
      <c r="K80" s="20"/>
      <c r="L80" s="20">
        <v>4</v>
      </c>
      <c r="M80" s="20">
        <v>2</v>
      </c>
      <c r="N80" s="20"/>
      <c r="O80" s="20"/>
      <c r="P80" s="20"/>
      <c r="Q80" s="20"/>
      <c r="R80" s="20"/>
      <c r="S80" s="20"/>
      <c r="T80" s="20"/>
      <c r="U80" s="20"/>
      <c r="V80" s="20">
        <v>1</v>
      </c>
      <c r="W80" s="20"/>
    </row>
    <row r="81" spans="1:23" ht="12.75">
      <c r="A81" s="29" t="s">
        <v>99</v>
      </c>
      <c r="B81" s="20"/>
      <c r="C81" s="30">
        <f>SUM(D81:W81)</f>
        <v>36</v>
      </c>
      <c r="D81" s="20">
        <v>8</v>
      </c>
      <c r="E81" s="20">
        <v>3</v>
      </c>
      <c r="F81" s="20"/>
      <c r="G81" s="20">
        <v>20</v>
      </c>
      <c r="H81" s="20">
        <v>0</v>
      </c>
      <c r="I81" s="20">
        <v>0</v>
      </c>
      <c r="J81" s="20">
        <v>3</v>
      </c>
      <c r="K81" s="20"/>
      <c r="L81" s="20">
        <v>1</v>
      </c>
      <c r="M81" s="20">
        <v>0</v>
      </c>
      <c r="N81" s="20"/>
      <c r="O81" s="20"/>
      <c r="P81" s="20"/>
      <c r="Q81" s="20"/>
      <c r="R81" s="20"/>
      <c r="S81" s="20"/>
      <c r="T81" s="20"/>
      <c r="U81" s="20"/>
      <c r="V81" s="20">
        <v>1</v>
      </c>
      <c r="W81" s="20"/>
    </row>
    <row r="82" spans="1:23" ht="12.75">
      <c r="A82" s="49" t="s">
        <v>100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</row>
    <row r="83" spans="1:23" ht="12.75">
      <c r="A83" s="64" t="s">
        <v>54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50"/>
    </row>
    <row r="84" spans="1:23" ht="12.75">
      <c r="A84" s="51" t="s">
        <v>101</v>
      </c>
      <c r="B84" s="20"/>
      <c r="C84" s="20">
        <f>SUM(D84:W84)</f>
        <v>176</v>
      </c>
      <c r="D84" s="20"/>
      <c r="E84" s="20">
        <f>116+6</f>
        <v>122</v>
      </c>
      <c r="F84" s="20"/>
      <c r="G84" s="20">
        <v>40</v>
      </c>
      <c r="H84" s="20"/>
      <c r="I84" s="20">
        <v>1</v>
      </c>
      <c r="J84" s="20">
        <v>2</v>
      </c>
      <c r="K84" s="20"/>
      <c r="L84" s="20"/>
      <c r="M84" s="20">
        <v>3</v>
      </c>
      <c r="N84" s="20">
        <v>2</v>
      </c>
      <c r="O84" s="20"/>
      <c r="P84" s="20"/>
      <c r="Q84" s="20"/>
      <c r="R84" s="20">
        <v>2</v>
      </c>
      <c r="S84" s="20"/>
      <c r="T84" s="20"/>
      <c r="U84" s="20">
        <v>3</v>
      </c>
      <c r="V84" s="20">
        <v>1</v>
      </c>
      <c r="W84" s="50"/>
    </row>
    <row r="85" spans="1:23" ht="12.75">
      <c r="A85" s="52" t="s">
        <v>102</v>
      </c>
      <c r="B85" s="20"/>
      <c r="C85" s="20">
        <f>SUM(D85:W85)</f>
        <v>47</v>
      </c>
      <c r="D85" s="20"/>
      <c r="E85" s="20">
        <v>12</v>
      </c>
      <c r="F85" s="20"/>
      <c r="G85" s="20">
        <v>24</v>
      </c>
      <c r="H85" s="20"/>
      <c r="I85" s="20">
        <v>3</v>
      </c>
      <c r="J85" s="20"/>
      <c r="K85" s="20">
        <v>2</v>
      </c>
      <c r="L85" s="20"/>
      <c r="M85" s="20">
        <v>3</v>
      </c>
      <c r="N85" s="20"/>
      <c r="O85" s="20"/>
      <c r="P85" s="20"/>
      <c r="Q85" s="20"/>
      <c r="R85" s="20">
        <v>1</v>
      </c>
      <c r="S85" s="20"/>
      <c r="T85" s="20"/>
      <c r="U85" s="20">
        <v>2</v>
      </c>
      <c r="V85" s="20"/>
      <c r="W85" s="50"/>
    </row>
    <row r="86" spans="1:23" ht="12.75">
      <c r="A86" s="52" t="s">
        <v>103</v>
      </c>
      <c r="B86" s="20"/>
      <c r="C86" s="20">
        <f>SUM(D86:W86)</f>
        <v>38</v>
      </c>
      <c r="D86" s="20"/>
      <c r="E86" s="20">
        <v>15</v>
      </c>
      <c r="F86" s="20"/>
      <c r="G86" s="20">
        <v>18</v>
      </c>
      <c r="H86" s="20"/>
      <c r="I86" s="20">
        <v>1</v>
      </c>
      <c r="J86" s="20">
        <v>1</v>
      </c>
      <c r="K86" s="20"/>
      <c r="L86" s="20">
        <v>1</v>
      </c>
      <c r="M86" s="20">
        <v>1</v>
      </c>
      <c r="N86" s="20"/>
      <c r="O86" s="20"/>
      <c r="P86" s="20"/>
      <c r="Q86" s="20"/>
      <c r="R86" s="20"/>
      <c r="S86" s="20"/>
      <c r="T86" s="20"/>
      <c r="U86" s="20">
        <v>1</v>
      </c>
      <c r="V86" s="20"/>
      <c r="W86" s="50"/>
    </row>
    <row r="87" spans="1:23" ht="13.5" thickBot="1">
      <c r="A87" s="53" t="s">
        <v>104</v>
      </c>
      <c r="B87" s="54"/>
      <c r="C87" s="54">
        <f>SUM(D87:W87)</f>
        <v>32</v>
      </c>
      <c r="D87" s="54"/>
      <c r="E87" s="54">
        <v>9</v>
      </c>
      <c r="F87" s="54"/>
      <c r="G87" s="54">
        <v>17</v>
      </c>
      <c r="H87" s="54"/>
      <c r="I87" s="54"/>
      <c r="J87" s="54">
        <v>1</v>
      </c>
      <c r="K87" s="54">
        <v>1</v>
      </c>
      <c r="L87" s="54"/>
      <c r="M87" s="54">
        <v>1</v>
      </c>
      <c r="N87" s="54">
        <v>1</v>
      </c>
      <c r="O87" s="54"/>
      <c r="P87" s="54"/>
      <c r="Q87" s="54"/>
      <c r="R87" s="54"/>
      <c r="S87" s="54"/>
      <c r="T87" s="54"/>
      <c r="U87" s="54">
        <v>1</v>
      </c>
      <c r="V87" s="54">
        <v>1</v>
      </c>
      <c r="W87" s="56"/>
    </row>
    <row r="88" spans="1:23" ht="12.75">
      <c r="A88" s="64" t="s">
        <v>63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50"/>
    </row>
    <row r="89" spans="1:23" ht="12.75">
      <c r="A89" s="64" t="s">
        <v>106</v>
      </c>
      <c r="B89" s="20"/>
      <c r="C89" s="20">
        <f>SUM(D89:W89)</f>
        <v>9</v>
      </c>
      <c r="D89" s="20"/>
      <c r="E89" s="20">
        <v>5</v>
      </c>
      <c r="F89" s="20"/>
      <c r="G89" s="20">
        <v>1</v>
      </c>
      <c r="H89" s="20"/>
      <c r="I89" s="20"/>
      <c r="J89" s="20">
        <v>2</v>
      </c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>
        <v>1</v>
      </c>
      <c r="W89" s="50"/>
    </row>
    <row r="90" spans="1:23" ht="12.75">
      <c r="A90" s="65" t="s">
        <v>107</v>
      </c>
      <c r="B90" s="20"/>
      <c r="C90" s="20">
        <f>SUM(D90:W90)</f>
        <v>11</v>
      </c>
      <c r="D90" s="20"/>
      <c r="E90" s="20">
        <v>7</v>
      </c>
      <c r="F90" s="20"/>
      <c r="G90" s="20">
        <v>2</v>
      </c>
      <c r="H90" s="20"/>
      <c r="I90" s="20"/>
      <c r="J90" s="20">
        <v>1</v>
      </c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>
        <v>1</v>
      </c>
      <c r="V90" s="20"/>
      <c r="W90" s="50"/>
    </row>
    <row r="91" spans="1:23" ht="12.75">
      <c r="A91" s="65" t="s">
        <v>108</v>
      </c>
      <c r="B91" s="20"/>
      <c r="C91" s="20">
        <f>SUM(D91:W91)</f>
        <v>2</v>
      </c>
      <c r="D91" s="20"/>
      <c r="E91" s="20">
        <v>1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>
        <v>1</v>
      </c>
      <c r="V91" s="20"/>
      <c r="W91" s="50"/>
    </row>
    <row r="92" spans="1:23" ht="12.75">
      <c r="A92" s="52" t="s">
        <v>103</v>
      </c>
      <c r="B92" s="20"/>
      <c r="C92" s="20">
        <f>SUM(D92:W92)</f>
        <v>10</v>
      </c>
      <c r="D92" s="20"/>
      <c r="E92" s="20"/>
      <c r="F92" s="20"/>
      <c r="G92" s="20">
        <v>8</v>
      </c>
      <c r="H92" s="20"/>
      <c r="I92" s="20"/>
      <c r="J92" s="20">
        <v>2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50"/>
    </row>
    <row r="93" spans="1:23" ht="13.5" thickBot="1">
      <c r="A93" s="53" t="s">
        <v>104</v>
      </c>
      <c r="B93" s="54"/>
      <c r="C93" s="54">
        <f>SUM(D93:W93)</f>
        <v>4</v>
      </c>
      <c r="D93" s="54"/>
      <c r="E93" s="54">
        <v>1</v>
      </c>
      <c r="F93" s="54"/>
      <c r="G93" s="54">
        <v>3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6"/>
    </row>
    <row r="94" spans="1:23" ht="12.75">
      <c r="A94" s="30" t="s">
        <v>111</v>
      </c>
      <c r="B94" s="20"/>
      <c r="C94" s="30">
        <f aca="true" t="shared" si="7" ref="C94:C101">SUM(D94:W94)</f>
        <v>61</v>
      </c>
      <c r="D94" s="30">
        <f>SUM(D95:D99)</f>
        <v>5</v>
      </c>
      <c r="E94" s="30">
        <f aca="true" t="shared" si="8" ref="E94:W94">SUM(E95:E99)</f>
        <v>4</v>
      </c>
      <c r="F94" s="30">
        <f t="shared" si="8"/>
        <v>0</v>
      </c>
      <c r="G94" s="30">
        <f t="shared" si="8"/>
        <v>0</v>
      </c>
      <c r="H94" s="30">
        <f t="shared" si="8"/>
        <v>41</v>
      </c>
      <c r="I94" s="30">
        <f t="shared" si="8"/>
        <v>0</v>
      </c>
      <c r="J94" s="30">
        <f t="shared" si="8"/>
        <v>7</v>
      </c>
      <c r="K94" s="30">
        <f t="shared" si="8"/>
        <v>1</v>
      </c>
      <c r="L94" s="30">
        <f t="shared" si="8"/>
        <v>0</v>
      </c>
      <c r="M94" s="30">
        <f t="shared" si="8"/>
        <v>1</v>
      </c>
      <c r="N94" s="30">
        <f t="shared" si="8"/>
        <v>1</v>
      </c>
      <c r="O94" s="30">
        <f t="shared" si="8"/>
        <v>0</v>
      </c>
      <c r="P94" s="30">
        <f t="shared" si="8"/>
        <v>0</v>
      </c>
      <c r="Q94" s="30">
        <f t="shared" si="8"/>
        <v>0</v>
      </c>
      <c r="R94" s="30">
        <f t="shared" si="8"/>
        <v>0</v>
      </c>
      <c r="S94" s="30">
        <f t="shared" si="8"/>
        <v>0</v>
      </c>
      <c r="T94" s="30">
        <f t="shared" si="8"/>
        <v>0</v>
      </c>
      <c r="U94" s="30">
        <f t="shared" si="8"/>
        <v>0</v>
      </c>
      <c r="V94" s="30">
        <f t="shared" si="8"/>
        <v>1</v>
      </c>
      <c r="W94" s="30">
        <f t="shared" si="8"/>
        <v>0</v>
      </c>
    </row>
    <row r="95" spans="1:23" ht="12.75">
      <c r="A95" s="23" t="s">
        <v>112</v>
      </c>
      <c r="B95" s="20"/>
      <c r="C95" s="20">
        <f t="shared" si="7"/>
        <v>18</v>
      </c>
      <c r="D95" s="20">
        <v>1</v>
      </c>
      <c r="E95" s="20">
        <v>1</v>
      </c>
      <c r="F95" s="20"/>
      <c r="G95" s="20"/>
      <c r="H95" s="20">
        <v>11</v>
      </c>
      <c r="I95" s="20"/>
      <c r="J95" s="20">
        <v>2</v>
      </c>
      <c r="K95" s="20">
        <v>1</v>
      </c>
      <c r="L95" s="20"/>
      <c r="M95" s="20">
        <v>1</v>
      </c>
      <c r="N95" s="20">
        <v>1</v>
      </c>
      <c r="O95" s="20"/>
      <c r="P95" s="20"/>
      <c r="Q95" s="20"/>
      <c r="R95" s="20"/>
      <c r="S95" s="20"/>
      <c r="T95" s="20"/>
      <c r="U95" s="20"/>
      <c r="V95" s="20"/>
      <c r="W95" s="20"/>
    </row>
    <row r="96" spans="1:23" ht="12.75">
      <c r="A96" s="23" t="s">
        <v>113</v>
      </c>
      <c r="B96" s="20"/>
      <c r="C96" s="20">
        <f t="shared" si="7"/>
        <v>12</v>
      </c>
      <c r="D96" s="20">
        <v>1</v>
      </c>
      <c r="E96" s="20">
        <v>1</v>
      </c>
      <c r="F96" s="20"/>
      <c r="G96" s="20"/>
      <c r="H96" s="20">
        <v>8</v>
      </c>
      <c r="I96" s="20"/>
      <c r="J96" s="20">
        <v>2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ht="12.75">
      <c r="A97" s="29" t="s">
        <v>114</v>
      </c>
      <c r="B97" s="20"/>
      <c r="C97" s="20">
        <f t="shared" si="7"/>
        <v>5</v>
      </c>
      <c r="D97" s="20"/>
      <c r="E97" s="20"/>
      <c r="F97" s="20"/>
      <c r="G97" s="20"/>
      <c r="H97" s="20">
        <v>4</v>
      </c>
      <c r="I97" s="20"/>
      <c r="J97" s="20">
        <v>1</v>
      </c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 ht="12.75">
      <c r="A98" s="20" t="s">
        <v>115</v>
      </c>
      <c r="B98" s="20"/>
      <c r="C98" s="20">
        <f t="shared" si="7"/>
        <v>12</v>
      </c>
      <c r="D98" s="20">
        <v>2</v>
      </c>
      <c r="E98" s="20">
        <v>1</v>
      </c>
      <c r="F98" s="20"/>
      <c r="G98" s="20"/>
      <c r="H98" s="20">
        <v>8</v>
      </c>
      <c r="I98" s="20"/>
      <c r="J98" s="20">
        <v>1</v>
      </c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 ht="12.75">
      <c r="A99" s="20" t="s">
        <v>116</v>
      </c>
      <c r="B99" s="20"/>
      <c r="C99" s="20">
        <f t="shared" si="7"/>
        <v>14</v>
      </c>
      <c r="D99" s="20">
        <v>1</v>
      </c>
      <c r="E99" s="20">
        <v>1</v>
      </c>
      <c r="F99" s="20"/>
      <c r="G99" s="20"/>
      <c r="H99" s="20">
        <v>10</v>
      </c>
      <c r="I99" s="20"/>
      <c r="J99" s="20">
        <v>1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>
        <v>1</v>
      </c>
      <c r="W99" s="20"/>
    </row>
    <row r="100" spans="1:23" ht="12.75">
      <c r="A100" s="69"/>
      <c r="B100" s="69"/>
      <c r="C100" s="89" t="s">
        <v>118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1:23" ht="12.75">
      <c r="A101" s="29" t="s">
        <v>117</v>
      </c>
      <c r="B101" s="20"/>
      <c r="C101" s="30">
        <f t="shared" si="7"/>
        <v>31</v>
      </c>
      <c r="D101" s="20">
        <v>6</v>
      </c>
      <c r="E101" s="20"/>
      <c r="F101" s="20"/>
      <c r="G101" s="20">
        <v>13</v>
      </c>
      <c r="H101" s="20"/>
      <c r="I101" s="20">
        <v>2</v>
      </c>
      <c r="J101" s="70">
        <v>9</v>
      </c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>
        <v>1</v>
      </c>
      <c r="V101" s="20"/>
      <c r="W101" s="20"/>
    </row>
    <row r="102" spans="1:23" ht="12.75">
      <c r="A102" s="20"/>
      <c r="B102" s="20"/>
      <c r="C102" s="20">
        <f>SUM(D102:W102)</f>
        <v>0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ht="12.75">
      <c r="A103" s="20"/>
      <c r="B103" s="20"/>
      <c r="C103" s="20">
        <f>SUM(D103:W103)</f>
        <v>0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 ht="12.75">
      <c r="A104" s="20"/>
      <c r="B104" s="20"/>
      <c r="C104" s="20">
        <f>SUM(D104:W104)</f>
        <v>0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ht="12.75">
      <c r="A105" s="20"/>
      <c r="B105" s="20"/>
      <c r="C105" s="20">
        <f>SUM(D105:W105)</f>
        <v>0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 ht="12.75">
      <c r="A106" s="20"/>
      <c r="B106" s="20"/>
      <c r="C106" s="20">
        <f>SUM(D106:W106)</f>
        <v>0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 ht="12.75">
      <c r="A107" s="20"/>
      <c r="B107" s="20"/>
      <c r="C107" s="20">
        <f>SUM(D107:W107)</f>
        <v>0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:23" ht="12.75">
      <c r="A108" s="20"/>
      <c r="B108" s="20"/>
      <c r="C108" s="20">
        <f>SUM(D108:W108)</f>
        <v>0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 ht="12.75">
      <c r="A109" s="20"/>
      <c r="B109" s="20"/>
      <c r="C109" s="20">
        <f>SUM(D109:W109)</f>
        <v>0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 ht="12.75">
      <c r="A110" s="20"/>
      <c r="B110" s="20"/>
      <c r="C110" s="20">
        <f>SUM(D110:W110)</f>
        <v>0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 ht="12.75">
      <c r="A111" s="20"/>
      <c r="B111" s="20"/>
      <c r="C111" s="20">
        <f>SUM(D111:W111)</f>
        <v>0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3" ht="12.75">
      <c r="A112" s="20"/>
      <c r="B112" s="20"/>
      <c r="C112" s="20">
        <f>SUM(D112:W112)</f>
        <v>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:23" ht="12.75">
      <c r="A113" s="20"/>
      <c r="B113" s="20"/>
      <c r="C113" s="20">
        <f>SUM(D113:W113)</f>
        <v>0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</sheetData>
  <sheetProtection/>
  <mergeCells count="8">
    <mergeCell ref="Y4:AS4"/>
    <mergeCell ref="C4:X4"/>
    <mergeCell ref="C100:W100"/>
    <mergeCell ref="B4:B5"/>
    <mergeCell ref="A4:A5"/>
    <mergeCell ref="C62:W62"/>
    <mergeCell ref="A62:A63"/>
    <mergeCell ref="B62:B63"/>
  </mergeCells>
  <dataValidations count="1">
    <dataValidation type="list" allowBlank="1" showInputMessage="1" showErrorMessage="1" sqref="B6:B21 B30:B51 B64:B100">
      <formula1>"Prof 2 vjeç, BCH. M.Shkencave, M.Profesional"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</dc:creator>
  <cp:keywords/>
  <dc:description/>
  <cp:lastModifiedBy>Robert</cp:lastModifiedBy>
  <cp:lastPrinted>2013-10-23T14:01:58Z</cp:lastPrinted>
  <dcterms:created xsi:type="dcterms:W3CDTF">2008-11-03T10:59:31Z</dcterms:created>
  <dcterms:modified xsi:type="dcterms:W3CDTF">2021-10-14T12:07:03Z</dcterms:modified>
  <cp:category/>
  <cp:version/>
  <cp:contentType/>
  <cp:contentStatus/>
</cp:coreProperties>
</file>